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Enrollments" sheetId="2" state="visible" r:id="rId2"/>
    <sheet name="Providers" sheetId="3" state="visible" r:id="rId3"/>
    <sheet name="Licenses &amp; Expirables" sheetId="4" state="visible" r:id="rId4"/>
    <sheet name="Dashboard" sheetId="5" state="visible" r:id="rId5"/>
    <sheet name="Lists" sheetId="6" state="visible" r:id="rId6"/>
    <sheet name="When you outgrow this" sheetId="7" state="visible" r:id="rId7"/>
  </sheets>
  <definedNames>
    <definedName name="StatusList">Lists!$A$2:$A$14</definedName>
    <definedName name="PlanLineList">Lists!$B$2:$B$8</definedName>
    <definedName name="ApplicationTypeList">Lists!$C$2:$C$7</definedName>
    <definedName name="CredentialTypeList">Lists!$D$2:$D$11</definedName>
    <definedName name="PayerList">Lists!$E$2:$E$31</definedName>
    <definedName name="ClientList">Lists!$F$2:$F$4</definedName>
    <definedName name="OwnerList">Lists!$G$2:$G$5</definedName>
    <definedName name="CredentialLetterList">Lists!$H$2:$H$20</definedName>
    <definedName name="ProviderStatusList">Lists!$I$2:$I$5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Calibri"/>
      <family val="2"/>
      <color theme="1"/>
      <sz val="11"/>
      <scheme val="minor"/>
    </font>
    <font>
      <name val="Calibri"/>
      <b val="1"/>
      <color rgb="00163A4A"/>
      <sz val="16"/>
    </font>
    <font>
      <name val="Calibri"/>
      <color rgb="00647279"/>
      <sz val="11"/>
    </font>
    <font>
      <name val="Calibri"/>
      <color rgb="00202B30"/>
      <sz val="11"/>
    </font>
    <font>
      <name val="Calibri"/>
      <b val="1"/>
      <color rgb="00163A4A"/>
      <sz val="12"/>
    </font>
    <font>
      <name val="Calibri"/>
      <b val="1"/>
      <color rgb="00202B30"/>
      <sz val="11"/>
    </font>
    <font>
      <name val="Calibri"/>
      <color rgb="00647279"/>
      <sz val="10"/>
    </font>
    <font>
      <name val="Calibri"/>
      <b val="1"/>
      <color rgb="00FFFFFF"/>
      <sz val="11"/>
    </font>
    <font>
      <name val="Calibri"/>
      <i val="1"/>
      <color rgb="0055696B"/>
      <sz val="11"/>
    </font>
    <font>
      <name val="Calibri"/>
      <i val="1"/>
      <color rgb="00647279"/>
      <sz val="10"/>
    </font>
    <font>
      <name val="Calibri"/>
      <b val="1"/>
      <color rgb="00163A4A"/>
      <sz val="14"/>
    </font>
    <font>
      <name val="Calibri"/>
      <b val="1"/>
      <color rgb="00163A4A"/>
      <sz val="11"/>
    </font>
  </fonts>
  <fills count="5">
    <fill>
      <patternFill/>
    </fill>
    <fill>
      <patternFill patternType="gray125"/>
    </fill>
    <fill>
      <patternFill patternType="solid">
        <fgColor rgb="00163A4A"/>
      </patternFill>
    </fill>
    <fill>
      <patternFill patternType="solid">
        <fgColor rgb="00527174"/>
      </patternFill>
    </fill>
    <fill>
      <patternFill patternType="solid">
        <fgColor rgb="00F8F7F3"/>
      </patternFill>
    </fill>
  </fills>
  <borders count="2">
    <border>
      <left/>
      <right/>
      <top/>
      <bottom/>
      <diagonal/>
    </border>
    <border>
      <left style="thin">
        <color rgb="00DCE2E1"/>
      </left>
      <right style="thin">
        <color rgb="00DCE2E1"/>
      </right>
      <top style="thin">
        <color rgb="00DCE2E1"/>
      </top>
      <bottom style="thin">
        <color rgb="00DCE2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7" fillId="2" borderId="1" applyAlignment="1" pivotButton="0" quotePrefix="0" xfId="0">
      <alignment vertical="center" wrapText="1"/>
    </xf>
    <xf numFmtId="0" fontId="7" fillId="3" borderId="1" applyAlignment="1" pivotButton="0" quotePrefix="0" xfId="0">
      <alignment vertical="center" wrapText="1"/>
    </xf>
    <xf numFmtId="0" fontId="3" fillId="0" borderId="0" pivotButton="0" quotePrefix="0" xfId="0"/>
    <xf numFmtId="164" fontId="3" fillId="0" borderId="0" pivotButton="0" quotePrefix="0" xfId="0"/>
    <xf numFmtId="0" fontId="8" fillId="0" borderId="0" pivotButton="0" quotePrefix="0" xfId="0"/>
    <xf numFmtId="0" fontId="8" fillId="0" borderId="0" applyAlignment="1" pivotButton="0" quotePrefix="0" xfId="0">
      <alignment horizontal="center"/>
    </xf>
    <xf numFmtId="164" fontId="0" fillId="0" borderId="0" pivotButton="0" quotePrefix="0" xfId="0"/>
    <xf numFmtId="0" fontId="9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10" fillId="4" borderId="1" applyAlignment="1" pivotButton="0" quotePrefix="0" xfId="0">
      <alignment horizontal="center"/>
    </xf>
    <xf numFmtId="0" fontId="7" fillId="2" borderId="1" pivotButton="0" quotePrefix="0" xfId="0"/>
    <xf numFmtId="0" fontId="5" fillId="4" borderId="1" applyAlignment="1" pivotButton="0" quotePrefix="0" xfId="0">
      <alignment horizontal="center"/>
    </xf>
    <xf numFmtId="0" fontId="3" fillId="0" borderId="1" pivotButton="0" quotePrefix="0" xfId="0"/>
    <xf numFmtId="0" fontId="3" fillId="4" borderId="1" applyAlignment="1" pivotButton="0" quotePrefix="0" xfId="0">
      <alignment horizontal="center"/>
    </xf>
    <xf numFmtId="0" fontId="6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dxfs count="7">
    <dxf>
      <fill>
        <patternFill patternType="solid">
          <fgColor rgb="00EEEEEB"/>
        </patternFill>
      </fill>
    </dxf>
    <dxf>
      <fill>
        <patternFill patternType="solid">
          <fgColor rgb="00F6E3E1"/>
        </patternFill>
      </fill>
    </dxf>
    <dxf>
      <fill>
        <patternFill patternType="solid">
          <fgColor rgb="00F7EFDC"/>
        </patternFill>
      </fill>
    </dxf>
    <dxf>
      <fill>
        <patternFill patternType="solid">
          <fgColor rgb="00DCE8EF"/>
        </patternFill>
      </fill>
    </dxf>
    <dxf>
      <fill>
        <patternFill patternType="solid">
          <fgColor rgb="00E4F0E9"/>
        </patternFill>
      </fill>
    </dxf>
    <dxf>
      <font>
        <b val="1"/>
        <color rgb="008C2C24"/>
      </font>
      <fill>
        <patternFill patternType="solid">
          <fgColor rgb="00EFC9C5"/>
        </patternFill>
      </fill>
    </dxf>
    <dxf>
      <fill>
        <patternFill patternType="solid">
          <fgColor rgb="00EFC9C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omments/comment1.xml><?xml version="1.0" encoding="utf-8"?>
<comments xmlns="http://schemas.openxmlformats.org/spreadsheetml/2006/main">
  <authors>
    <author>PayerHarbor</author>
  </authors>
  <commentList>
    <comment ref="C1" authorId="0" shapeId="0">
      <text>
        <t>Ten digits. Look it up free at npiregistry.cms.hhs.gov</t>
      </text>
    </comment>
    <comment ref="E1" authorId="0" shapeId="0">
      <text>
        <t>Behavioural health is often a separate plan run by a different company. Being accepted by the medical plan does not mean you are accepted here.</t>
      </text>
    </comment>
    <comment ref="I1" authorId="0" shapeId="0">
      <text>
        <t>The number the payer gives you. Ask for it on every call and write it here.</t>
      </text>
    </comment>
    <comment ref="K1" authorId="0" shapeId="0">
      <text>
        <t>The most important column in this file. If this is empty, nobody is chasing it.</t>
      </text>
    </comment>
    <comment ref="N1" authorId="0" shapeId="0">
      <text>
        <t>The date the payer said yes.</t>
      </text>
    </comment>
    <comment ref="O1" authorId="0" shapeId="0">
      <text>
        <t>The date you can actually bill from. This is often weeks after the approval date, and billing before it is how practices lose money.</t>
      </text>
    </comment>
  </commentList>
</comments>
</file>

<file path=xl/comments/comment2.xml><?xml version="1.0" encoding="utf-8"?>
<comments xmlns="http://schemas.openxmlformats.org/spreadsheetml/2006/main">
  <authors>
    <author>PayerHarbor</author>
  </authors>
  <commentList>
    <comment ref="H1" authorId="0" shapeId="0">
      <text>
        <t>This has to be confirmed roughly every 120 days, whether anything changed or not. Let it lapse and payers pulling your data see an expired profile.</t>
      </text>
    </comment>
  </commentList>
</comments>
</file>

<file path=xl/comments/comment3.xml><?xml version="1.0" encoding="utf-8"?>
<comments xmlns="http://schemas.openxmlformats.org/spreadsheetml/2006/main">
  <authors>
    <author>PayerHarbor</author>
  </authors>
  <commentList>
    <comment ref="J1" authorId="0" shapeId="0">
      <text>
        <t>Paste a link. Never paste the document itself into a spreadsheet.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PayerHarbor — Credentialing and Payer Enrolment Tracker</t>
        </is>
      </c>
    </row>
    <row r="3">
      <c r="B3" s="2" t="inlineStr">
        <is>
          <t>Free. Yours to keep, use and share.   payerharbor.com</t>
        </is>
      </c>
    </row>
    <row r="4">
      <c r="B4" s="3" t="inlineStr"/>
    </row>
    <row r="5">
      <c r="B5" s="4" t="inlineStr">
        <is>
          <t>How this file is arranged</t>
        </is>
      </c>
    </row>
    <row r="6">
      <c r="B6" s="3" t="inlineStr"/>
    </row>
    <row r="7">
      <c r="B7" s="3" t="inlineStr">
        <is>
          <t>This tracker has one row for each provider, for each payer. If Dr Patel is applying to five</t>
        </is>
      </c>
    </row>
    <row r="8">
      <c r="B8" s="3" t="inlineStr">
        <is>
          <t>payers, she gets five rows. That looks like more typing on day one, and it is the only</t>
        </is>
      </c>
    </row>
    <row r="9">
      <c r="B9" s="3" t="inlineStr">
        <is>
          <t>arrangement that keeps working. A tracker with one row per provider falls apart the moment</t>
        </is>
      </c>
    </row>
    <row r="10">
      <c r="B10" s="3" t="inlineStr">
        <is>
          <t>somebody needs a second payer, a second licence, or a second practice location.</t>
        </is>
      </c>
    </row>
    <row r="11">
      <c r="B11" s="3" t="inlineStr"/>
    </row>
    <row r="12">
      <c r="B12" s="5" t="inlineStr">
        <is>
          <t>The tabs, in the order you will use them:</t>
        </is>
      </c>
    </row>
    <row r="13">
      <c r="B13" s="3" t="inlineStr"/>
    </row>
    <row r="14">
      <c r="B14" s="3" t="inlineStr">
        <is>
          <t xml:space="preserve">   Enrollments             every application you have in flight. This is where you live.</t>
        </is>
      </c>
    </row>
    <row r="15">
      <c r="B15" s="3" t="inlineStr">
        <is>
          <t xml:space="preserve">   Providers               one row per person. Reference details, not progress.</t>
        </is>
      </c>
    </row>
    <row r="16">
      <c r="B16" s="3" t="inlineStr">
        <is>
          <t xml:space="preserve">   Licenses &amp; Expirables   one row per licence, registration or certificate.</t>
        </is>
      </c>
    </row>
    <row r="17">
      <c r="B17" s="3" t="inlineStr">
        <is>
          <t xml:space="preserve">   Dashboard               counts everything. You do not type anything here.</t>
        </is>
      </c>
    </row>
    <row r="18">
      <c r="B18" s="3" t="inlineStr">
        <is>
          <t xml:space="preserve">   Lists                   the dropdown choices. Add your own payers and staff here.</t>
        </is>
      </c>
    </row>
    <row r="19">
      <c r="B19" s="3" t="inlineStr">
        <is>
          <t xml:space="preserve">   When you outgrow this   an honest account of where a spreadsheet stops coping.</t>
        </is>
      </c>
    </row>
    <row r="20">
      <c r="B20" s="3" t="inlineStr"/>
    </row>
    <row r="21">
      <c r="B21" s="4" t="inlineStr">
        <is>
          <t>Four things worth knowing before you start</t>
        </is>
      </c>
    </row>
    <row r="22">
      <c r="B22" s="3" t="inlineStr"/>
    </row>
    <row r="23">
      <c r="B23" s="3" t="inlineStr">
        <is>
          <t>1.  A few columns work themselves out. Typing in one throws the calculation away and</t>
        </is>
      </c>
    </row>
    <row r="24">
      <c r="B24" s="3" t="inlineStr">
        <is>
          <t xml:space="preserve">     leaves whatever you typed. You can tell which they are without guessing: the heading</t>
        </is>
      </c>
    </row>
    <row r="25">
      <c r="B25" s="3" t="inlineStr">
        <is>
          <t xml:space="preserve">     says (calculated) underneath the name, the heading is grey rather than dark blue, and</t>
        </is>
      </c>
    </row>
    <row r="26">
      <c r="B26" s="3" t="inlineStr">
        <is>
          <t xml:space="preserve">     the values are in italics. Everything else, on every tab, is yours to fill in.</t>
        </is>
      </c>
    </row>
    <row r="27">
      <c r="B27" s="3" t="inlineStr"/>
    </row>
    <row r="28">
      <c r="B28" s="3" t="inlineStr">
        <is>
          <t>2.  Whole rows change colour by themselves, according to the Status column. Blue means the</t>
        </is>
      </c>
    </row>
    <row r="29">
      <c r="B29" s="3" t="inlineStr">
        <is>
          <t xml:space="preserve">     application is with the payer. Green means it is done. Amber means it is stuck waiting</t>
        </is>
      </c>
    </row>
    <row r="30">
      <c r="B30" s="3" t="inlineStr">
        <is>
          <t xml:space="preserve">     on somebody. Red means it was denied. Grey means it has not started, or is closed.</t>
        </is>
      </c>
    </row>
    <row r="31">
      <c r="B31" s="3" t="inlineStr">
        <is>
          <t xml:space="preserve">     Change the status and the row recolours itself. There is nothing to set by hand.</t>
        </is>
      </c>
    </row>
    <row r="32">
      <c r="B32" s="3" t="inlineStr"/>
    </row>
    <row r="33">
      <c r="B33" s="3" t="inlineStr">
        <is>
          <t>3.  Approved and Effective are two different dates, and this file keeps them apart on</t>
        </is>
      </c>
    </row>
    <row r="34">
      <c r="B34" s="3" t="inlineStr">
        <is>
          <t xml:space="preserve">     purpose. Approved is when the payer says yes. Effective is the date you can bill from,</t>
        </is>
      </c>
    </row>
    <row r="35">
      <c r="B35" s="3" t="inlineStr">
        <is>
          <t xml:space="preserve">     and it is frequently weeks later. If a row shows Approved with no Effective Date, the</t>
        </is>
      </c>
    </row>
    <row r="36">
      <c r="B36" s="3" t="inlineStr">
        <is>
          <t xml:space="preserve">     cell turns red, because that is money quietly going missing.</t>
        </is>
      </c>
    </row>
    <row r="37">
      <c r="B37" s="3" t="inlineStr"/>
    </row>
    <row r="38">
      <c r="B38" s="3" t="inlineStr">
        <is>
          <t>4.  There is a column for which practice each row belongs to, from the very first row.</t>
        </is>
      </c>
    </row>
    <row r="39">
      <c r="B39" s="3" t="inlineStr">
        <is>
          <t xml:space="preserve">     If you only look after one practice, ignore it. If you look after several, you will</t>
        </is>
      </c>
    </row>
    <row r="40">
      <c r="B40" s="3" t="inlineStr">
        <is>
          <t xml:space="preserve">     be glad it is there.</t>
        </is>
      </c>
    </row>
    <row r="41">
      <c r="B41" s="3" t="inlineStr"/>
    </row>
    <row r="42">
      <c r="B42" s="4" t="inlineStr">
        <is>
          <t>What we deliberately left out</t>
        </is>
      </c>
    </row>
    <row r="43">
      <c r="B43" s="3" t="inlineStr"/>
    </row>
    <row r="44">
      <c r="B44" s="3" t="inlineStr">
        <is>
          <t>There is no column for social security numbers and no column for payer portal passwords.</t>
        </is>
      </c>
    </row>
    <row r="45">
      <c r="B45" s="3" t="inlineStr">
        <is>
          <t>Some templates sold online include both. A spreadsheet that gets emailed around is not a</t>
        </is>
      </c>
    </row>
    <row r="46">
      <c r="B46" s="3" t="inlineStr">
        <is>
          <t>safe place for either of those things, and once it has been forwarded twice you no longer</t>
        </is>
      </c>
    </row>
    <row r="47">
      <c r="B47" s="3" t="inlineStr">
        <is>
          <t>know where it lives.</t>
        </is>
      </c>
    </row>
    <row r="48">
      <c r="B48" s="3" t="inlineStr"/>
    </row>
    <row r="49">
      <c r="B49" s="4" t="inlineStr">
        <is>
          <t>Found something wrong, or something missing?</t>
        </is>
      </c>
    </row>
    <row r="50">
      <c r="B50" s="3" t="inlineStr"/>
    </row>
    <row r="51">
      <c r="B51" s="3" t="inlineStr">
        <is>
          <t>Tell us: satish@payerharbor.com. We would genuinely rather hear it than not.</t>
        </is>
      </c>
    </row>
    <row r="52">
      <c r="B52" s="3" t="inlineStr"/>
    </row>
    <row r="53">
      <c r="B53" s="6" t="inlineStr">
        <is>
          <t>Version 1.0. Built by PayerHarbor — software for billing companies that run</t>
        </is>
      </c>
    </row>
    <row r="54">
      <c r="B54" s="6" t="inlineStr">
        <is>
          <t>credentialing as a service. We do not do credentialing on your behalf.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3" customWidth="1" min="3" max="3"/>
    <col width="22" customWidth="1" min="4" max="4"/>
    <col width="27" customWidth="1" min="5" max="5"/>
    <col width="19" customWidth="1" min="6" max="6"/>
    <col width="24" customWidth="1" min="7" max="7"/>
    <col width="15" customWidth="1" min="8" max="8"/>
    <col width="20" customWidth="1" min="9" max="9"/>
    <col width="17" customWidth="1" min="10" max="10"/>
    <col width="18" customWidth="1" min="11" max="11"/>
    <col width="18" customWidth="1" min="12" max="12"/>
    <col width="15" customWidth="1" min="13" max="13"/>
    <col width="15" customWidth="1" min="14" max="14"/>
    <col width="15" customWidth="1" min="15" max="15"/>
    <col width="18" customWidth="1" min="16" max="16"/>
    <col width="14" customWidth="1" min="17" max="17"/>
    <col width="42" customWidth="1" min="18" max="18"/>
  </cols>
  <sheetData>
    <row r="1" ht="34" customHeight="1">
      <c r="A1" s="7" t="inlineStr">
        <is>
          <t>Client / Practice</t>
        </is>
      </c>
      <c r="B1" s="7" t="inlineStr">
        <is>
          <t>Provider Name</t>
        </is>
      </c>
      <c r="C1" s="7" t="inlineStr">
        <is>
          <t>NPI</t>
        </is>
      </c>
      <c r="D1" s="7" t="inlineStr">
        <is>
          <t>Payer</t>
        </is>
      </c>
      <c r="E1" s="7" t="inlineStr">
        <is>
          <t>Plan / Product Line</t>
        </is>
      </c>
      <c r="F1" s="7" t="inlineStr">
        <is>
          <t>Application Type</t>
        </is>
      </c>
      <c r="G1" s="7" t="inlineStr">
        <is>
          <t>Status</t>
        </is>
      </c>
      <c r="H1" s="7" t="inlineStr">
        <is>
          <t>Submitted Date</t>
        </is>
      </c>
      <c r="I1" s="7" t="inlineStr">
        <is>
          <t>Confirmation / Ref #</t>
        </is>
      </c>
      <c r="J1" s="7" t="inlineStr">
        <is>
          <t>Last Contact Date</t>
        </is>
      </c>
      <c r="K1" s="7" t="inlineStr">
        <is>
          <t>Next Follow-Up Date</t>
        </is>
      </c>
      <c r="L1" s="8" t="inlineStr">
        <is>
          <t>Days Since Submitted
(calculated)</t>
        </is>
      </c>
      <c r="M1" s="8" t="inlineStr">
        <is>
          <t>Follow-Up Flag
(calculated)</t>
        </is>
      </c>
      <c r="N1" s="7" t="inlineStr">
        <is>
          <t>Approved Date</t>
        </is>
      </c>
      <c r="O1" s="7" t="inlineStr">
        <is>
          <t>Effective Date</t>
        </is>
      </c>
      <c r="P1" s="7" t="inlineStr">
        <is>
          <t>Recredentialing Due</t>
        </is>
      </c>
      <c r="Q1" s="7" t="inlineStr">
        <is>
          <t>Owner</t>
        </is>
      </c>
      <c r="R1" s="7" t="inlineStr">
        <is>
          <t>Notes</t>
        </is>
      </c>
    </row>
    <row r="2">
      <c r="A2" s="9" t="inlineStr">
        <is>
          <t>Bright Minds Therapy</t>
        </is>
      </c>
      <c r="B2" s="9" t="inlineStr">
        <is>
          <t>Dana Okafor</t>
        </is>
      </c>
      <c r="C2" s="9" t="inlineStr">
        <is>
          <t>1518293746</t>
        </is>
      </c>
      <c r="D2" s="9" t="inlineStr">
        <is>
          <t>Aetna</t>
        </is>
      </c>
      <c r="E2" s="9" t="inlineStr">
        <is>
          <t>Commercial</t>
        </is>
      </c>
      <c r="F2" s="9" t="inlineStr">
        <is>
          <t>Initial</t>
        </is>
      </c>
      <c r="G2" s="9" t="inlineStr">
        <is>
          <t>Payer Review</t>
        </is>
      </c>
      <c r="H2" s="10" t="n">
        <v>46200</v>
      </c>
      <c r="I2" s="9" t="inlineStr">
        <is>
          <t>AET-88214</t>
        </is>
      </c>
      <c r="J2" s="10" t="n">
        <v>46243</v>
      </c>
      <c r="K2" s="10" t="n">
        <v>46250</v>
      </c>
      <c r="L2" s="11">
        <f>IF($H2="","",TODAY()-$H2)</f>
        <v/>
      </c>
      <c r="M2" s="12">
        <f>IF($K2="","",IF($K2&lt;TODAY(),"OVERDUE",IF($K2&lt;=TODAY()+3,"DUE SOON","")))</f>
        <v/>
      </c>
      <c r="N2" s="10" t="n"/>
      <c r="O2" s="10" t="n"/>
      <c r="P2" s="10" t="n"/>
      <c r="Q2" s="9" t="inlineStr">
        <is>
          <t>Jordan</t>
        </is>
      </c>
      <c r="R2" s="9" t="inlineStr">
        <is>
          <t>Chased twice. Rep says committee meets on the 12th.</t>
        </is>
      </c>
    </row>
    <row r="3">
      <c r="A3" s="9" t="inlineStr">
        <is>
          <t>Bright Minds Therapy</t>
        </is>
      </c>
      <c r="B3" s="9" t="inlineStr">
        <is>
          <t>Dana Okafor</t>
        </is>
      </c>
      <c r="C3" s="9" t="inlineStr">
        <is>
          <t>1518293746</t>
        </is>
      </c>
      <c r="D3" s="9" t="inlineStr">
        <is>
          <t>Optum Behavioral</t>
        </is>
      </c>
      <c r="E3" s="9" t="inlineStr">
        <is>
          <t>Behavioral Health Carve-Out</t>
        </is>
      </c>
      <c r="F3" s="9" t="inlineStr">
        <is>
          <t>Initial</t>
        </is>
      </c>
      <c r="G3" s="9" t="inlineStr">
        <is>
          <t>Approved</t>
        </is>
      </c>
      <c r="H3" s="10" t="n">
        <v>46178</v>
      </c>
      <c r="I3" s="9" t="inlineStr">
        <is>
          <t>OPT-55190</t>
        </is>
      </c>
      <c r="J3" s="10" t="n">
        <v>46247</v>
      </c>
      <c r="K3" s="10" t="n">
        <v>46256</v>
      </c>
      <c r="L3" s="11">
        <f>IF($H3="","",TODAY()-$H3)</f>
        <v/>
      </c>
      <c r="M3" s="12">
        <f>IF($K3="","",IF($K3&lt;TODAY(),"OVERDUE",IF($K3&lt;=TODAY()+3,"DUE SOON","")))</f>
        <v/>
      </c>
      <c r="N3" s="10" t="n">
        <v>46246</v>
      </c>
      <c r="O3" s="10" t="n"/>
      <c r="P3" s="10" t="n">
        <v>47342</v>
      </c>
      <c r="Q3" s="9" t="inlineStr">
        <is>
          <t>Jordan</t>
        </is>
      </c>
      <c r="R3" s="9" t="inlineStr">
        <is>
          <t>Approved but no effective date yet. Cannot bill until we have it.</t>
        </is>
      </c>
    </row>
    <row r="4">
      <c r="A4" s="9" t="inlineStr">
        <is>
          <t>Bright Minds Therapy</t>
        </is>
      </c>
      <c r="B4" s="9" t="inlineStr">
        <is>
          <t>Sam Ito</t>
        </is>
      </c>
      <c r="C4" s="9" t="inlineStr">
        <is>
          <t>1622048855</t>
        </is>
      </c>
      <c r="D4" s="9" t="inlineStr">
        <is>
          <t>Medicaid (your state)</t>
        </is>
      </c>
      <c r="E4" s="9" t="inlineStr">
        <is>
          <t>Medicaid</t>
        </is>
      </c>
      <c r="F4" s="9" t="inlineStr">
        <is>
          <t>Initial</t>
        </is>
      </c>
      <c r="G4" s="9" t="inlineStr">
        <is>
          <t>Additional Info Requested</t>
        </is>
      </c>
      <c r="H4" s="10" t="n">
        <v>46219</v>
      </c>
      <c r="I4" s="9" t="inlineStr">
        <is>
          <t>MCD-40021</t>
        </is>
      </c>
      <c r="J4" s="10" t="n">
        <v>46240</v>
      </c>
      <c r="K4" s="10" t="n">
        <v>46248</v>
      </c>
      <c r="L4" s="11">
        <f>IF($H4="","",TODAY()-$H4)</f>
        <v/>
      </c>
      <c r="M4" s="12">
        <f>IF($K4="","",IF($K4&lt;TODAY(),"OVERDUE",IF($K4&lt;=TODAY()+3,"DUE SOON","")))</f>
        <v/>
      </c>
      <c r="N4" s="10" t="n"/>
      <c r="O4" s="10" t="n"/>
      <c r="P4" s="10" t="n"/>
      <c r="Q4" s="9" t="inlineStr">
        <is>
          <t>Alex</t>
        </is>
      </c>
      <c r="R4" s="9" t="inlineStr">
        <is>
          <t>They want the updated W-9 and a signed disclosure page.</t>
        </is>
      </c>
    </row>
    <row r="5">
      <c r="A5" s="9" t="inlineStr">
        <is>
          <t>Bright Minds Therapy</t>
        </is>
      </c>
      <c r="B5" s="9" t="inlineStr">
        <is>
          <t>Sam Ito</t>
        </is>
      </c>
      <c r="C5" s="9" t="inlineStr">
        <is>
          <t>1622048855</t>
        </is>
      </c>
      <c r="D5" s="9" t="inlineStr">
        <is>
          <t>Cigna / Evernorth</t>
        </is>
      </c>
      <c r="E5" s="9" t="inlineStr">
        <is>
          <t>Commercial</t>
        </is>
      </c>
      <c r="F5" s="9" t="inlineStr">
        <is>
          <t>Initial</t>
        </is>
      </c>
      <c r="G5" s="9" t="inlineStr">
        <is>
          <t>Effective / In-Network</t>
        </is>
      </c>
      <c r="H5" s="10" t="n">
        <v>46131</v>
      </c>
      <c r="I5" s="9" t="inlineStr">
        <is>
          <t>CIG-71344</t>
        </is>
      </c>
      <c r="J5" s="10" t="n">
        <v>46222</v>
      </c>
      <c r="K5" s="10" t="n">
        <v>46412</v>
      </c>
      <c r="L5" s="11">
        <f>IF($H5="","",TODAY()-$H5)</f>
        <v/>
      </c>
      <c r="M5" s="12">
        <f>IF($K5="","",IF($K5&lt;TODAY(),"OVERDUE",IF($K5&lt;=TODAY()+3,"DUE SOON","")))</f>
        <v/>
      </c>
      <c r="N5" s="10" t="n">
        <v>46214</v>
      </c>
      <c r="O5" s="10" t="n">
        <v>46228</v>
      </c>
      <c r="P5" s="10" t="n">
        <v>47302</v>
      </c>
      <c r="Q5" s="9" t="inlineStr">
        <is>
          <t>Alex</t>
        </is>
      </c>
      <c r="R5" s="9" t="inlineStr"/>
    </row>
    <row r="6">
      <c r="A6" s="9" t="inlineStr">
        <is>
          <t>Rivera Counseling PLLC</t>
        </is>
      </c>
      <c r="B6" s="9" t="inlineStr">
        <is>
          <t>Luis Rivera</t>
        </is>
      </c>
      <c r="C6" s="9" t="inlineStr">
        <is>
          <t>1932114509</t>
        </is>
      </c>
      <c r="D6" s="9" t="inlineStr">
        <is>
          <t>Aetna</t>
        </is>
      </c>
      <c r="E6" s="9" t="inlineStr">
        <is>
          <t>Commercial</t>
        </is>
      </c>
      <c r="F6" s="9" t="inlineStr">
        <is>
          <t>Initial</t>
        </is>
      </c>
      <c r="G6" s="9" t="inlineStr">
        <is>
          <t>Effective / In-Network</t>
        </is>
      </c>
      <c r="H6" s="10" t="n">
        <v>46042</v>
      </c>
      <c r="I6" s="9" t="inlineStr">
        <is>
          <t>AET-70918</t>
        </is>
      </c>
      <c r="J6" s="10" t="n">
        <v>46157</v>
      </c>
      <c r="K6" s="10" t="n">
        <v>46492</v>
      </c>
      <c r="L6" s="11">
        <f>IF($H6="","",TODAY()-$H6)</f>
        <v/>
      </c>
      <c r="M6" s="12">
        <f>IF($K6="","",IF($K6&lt;TODAY(),"OVERDUE",IF($K6&lt;=TODAY()+3,"DUE SOON","")))</f>
        <v/>
      </c>
      <c r="N6" s="10" t="n">
        <v>46102</v>
      </c>
      <c r="O6" s="10" t="n">
        <v>46123</v>
      </c>
      <c r="P6" s="10" t="n">
        <v>47192</v>
      </c>
      <c r="Q6" s="9" t="inlineStr">
        <is>
          <t>Jordan</t>
        </is>
      </c>
      <c r="R6" s="9" t="inlineStr">
        <is>
          <t>His own practice. Billing under his own tax ID.</t>
        </is>
      </c>
    </row>
    <row r="7">
      <c r="A7" s="9" t="inlineStr">
        <is>
          <t>Bright Minds Therapy</t>
        </is>
      </c>
      <c r="B7" s="9" t="inlineStr">
        <is>
          <t>Luis Rivera</t>
        </is>
      </c>
      <c r="C7" s="9" t="inlineStr">
        <is>
          <t>1932114509</t>
        </is>
      </c>
      <c r="D7" s="9" t="inlineStr">
        <is>
          <t>Aetna</t>
        </is>
      </c>
      <c r="E7" s="9" t="inlineStr">
        <is>
          <t>Commercial</t>
        </is>
      </c>
      <c r="F7" s="9" t="inlineStr">
        <is>
          <t>Group Add</t>
        </is>
      </c>
      <c r="G7" s="9" t="inlineStr">
        <is>
          <t>Gathering Docs</t>
        </is>
      </c>
      <c r="H7" s="10" t="n"/>
      <c r="I7" s="9" t="inlineStr"/>
      <c r="J7" s="10" t="n">
        <v>46249</v>
      </c>
      <c r="K7" s="10" t="n">
        <v>46258</v>
      </c>
      <c r="L7" s="11">
        <f>IF($H7="","",TODAY()-$H7)</f>
        <v/>
      </c>
      <c r="M7" s="12">
        <f>IF($K7="","",IF($K7&lt;TODAY(),"OVERDUE",IF($K7&lt;=TODAY()+3,"DUE SOON","")))</f>
        <v/>
      </c>
      <c r="N7" s="10" t="n"/>
      <c r="O7" s="10" t="n"/>
      <c r="P7" s="10" t="n"/>
      <c r="Q7" s="9" t="inlineStr">
        <is>
          <t>Jordan</t>
        </is>
      </c>
      <c r="R7" s="9" t="inlineStr">
        <is>
          <t>Same person, second practice, separate tax ID, so a separate application.</t>
        </is>
      </c>
    </row>
    <row r="8">
      <c r="A8" s="9" t="inlineStr">
        <is>
          <t>Horizon Behavioral Health</t>
        </is>
      </c>
      <c r="B8" s="9" t="inlineStr">
        <is>
          <t>Priya Raman</t>
        </is>
      </c>
      <c r="C8" s="9" t="inlineStr">
        <is>
          <t>1745690233</t>
        </is>
      </c>
      <c r="D8" s="9" t="inlineStr">
        <is>
          <t>Optum Behavioral</t>
        </is>
      </c>
      <c r="E8" s="9" t="inlineStr">
        <is>
          <t>Behavioral Health Carve-Out</t>
        </is>
      </c>
      <c r="F8" s="9" t="inlineStr">
        <is>
          <t>Initial</t>
        </is>
      </c>
      <c r="G8" s="9" t="inlineStr">
        <is>
          <t>Effective / In-Network</t>
        </is>
      </c>
      <c r="H8" s="10" t="n">
        <v>46072</v>
      </c>
      <c r="I8" s="9" t="inlineStr">
        <is>
          <t>OPT-33127</t>
        </is>
      </c>
      <c r="J8" s="10" t="n">
        <v>46192</v>
      </c>
      <c r="K8" s="10" t="n">
        <v>46532</v>
      </c>
      <c r="L8" s="11">
        <f>IF($H8="","",TODAY()-$H8)</f>
        <v/>
      </c>
      <c r="M8" s="12">
        <f>IF($K8="","",IF($K8&lt;TODAY(),"OVERDUE",IF($K8&lt;=TODAY()+3,"DUE SOON","")))</f>
        <v/>
      </c>
      <c r="N8" s="10" t="n">
        <v>46112</v>
      </c>
      <c r="O8" s="10" t="n">
        <v>46134</v>
      </c>
      <c r="P8" s="10" t="n">
        <v>47172</v>
      </c>
      <c r="Q8" s="9" t="inlineStr">
        <is>
          <t>Sam</t>
        </is>
      </c>
      <c r="R8" s="9" t="inlineStr">
        <is>
          <t>Oregon office.</t>
        </is>
      </c>
    </row>
    <row r="9">
      <c r="A9" s="9" t="inlineStr">
        <is>
          <t>Horizon Behavioral Health</t>
        </is>
      </c>
      <c r="B9" s="9" t="inlineStr">
        <is>
          <t>Priya Raman</t>
        </is>
      </c>
      <c r="C9" s="9" t="inlineStr">
        <is>
          <t>1745690233</t>
        </is>
      </c>
      <c r="D9" s="9" t="inlineStr">
        <is>
          <t>Optum Behavioral</t>
        </is>
      </c>
      <c r="E9" s="9" t="inlineStr">
        <is>
          <t>Behavioral Health Carve-Out</t>
        </is>
      </c>
      <c r="F9" s="9" t="inlineStr">
        <is>
          <t>Initial</t>
        </is>
      </c>
      <c r="G9" s="9" t="inlineStr">
        <is>
          <t>Panel Closed</t>
        </is>
      </c>
      <c r="H9" s="10" t="n">
        <v>46164</v>
      </c>
      <c r="I9" s="9" t="inlineStr">
        <is>
          <t>OPT-33951</t>
        </is>
      </c>
      <c r="J9" s="10" t="n">
        <v>46232</v>
      </c>
      <c r="K9" s="10" t="n">
        <v>46402</v>
      </c>
      <c r="L9" s="11">
        <f>IF($H9="","",TODAY()-$H9)</f>
        <v/>
      </c>
      <c r="M9" s="12">
        <f>IF($K9="","",IF($K9&lt;TODAY(),"OVERDUE",IF($K9&lt;=TODAY()+3,"DUE SOON","")))</f>
        <v/>
      </c>
      <c r="N9" s="10" t="n"/>
      <c r="O9" s="10" t="n"/>
      <c r="P9" s="10" t="n"/>
      <c r="Q9" s="9" t="inlineStr">
        <is>
          <t>Sam</t>
        </is>
      </c>
      <c r="R9" s="9" t="inlineStr">
        <is>
          <t>Washington office. Panel closed for this speciality. Reapply in January.</t>
        </is>
      </c>
    </row>
    <row r="10">
      <c r="A10" s="9" t="inlineStr">
        <is>
          <t>Horizon Behavioral Health</t>
        </is>
      </c>
      <c r="B10" s="9" t="inlineStr">
        <is>
          <t>Priya Raman</t>
        </is>
      </c>
      <c r="C10" s="9" t="inlineStr">
        <is>
          <t>1745690233</t>
        </is>
      </c>
      <c r="D10" s="9" t="inlineStr">
        <is>
          <t>Medicaid (your state)</t>
        </is>
      </c>
      <c r="E10" s="9" t="inlineStr">
        <is>
          <t>Medicaid</t>
        </is>
      </c>
      <c r="F10" s="9" t="inlineStr">
        <is>
          <t>Initial</t>
        </is>
      </c>
      <c r="G10" s="9" t="inlineStr">
        <is>
          <t>Application Submitted</t>
        </is>
      </c>
      <c r="H10" s="10" t="n">
        <v>46233</v>
      </c>
      <c r="I10" s="9" t="inlineStr">
        <is>
          <t>WA-MCD-8871</t>
        </is>
      </c>
      <c r="J10" s="10" t="n">
        <v>46233</v>
      </c>
      <c r="K10" s="10" t="n">
        <v>46251</v>
      </c>
      <c r="L10" s="11">
        <f>IF($H10="","",TODAY()-$H10)</f>
        <v/>
      </c>
      <c r="M10" s="12">
        <f>IF($K10="","",IF($K10&lt;TODAY(),"OVERDUE",IF($K10&lt;=TODAY()+3,"DUE SOON","")))</f>
        <v/>
      </c>
      <c r="N10" s="10" t="n"/>
      <c r="O10" s="10" t="n"/>
      <c r="P10" s="10" t="n"/>
      <c r="Q10" s="9" t="inlineStr">
        <is>
          <t>Sam</t>
        </is>
      </c>
      <c r="R10" s="9" t="inlineStr">
        <is>
          <t>Washington Medicaid. Nothing back yet.</t>
        </is>
      </c>
    </row>
    <row r="11">
      <c r="A11" s="9" t="inlineStr">
        <is>
          <t>Horizon Behavioral Health</t>
        </is>
      </c>
      <c r="B11" s="9" t="inlineStr">
        <is>
          <t>Marcus Bell</t>
        </is>
      </c>
      <c r="C11" s="9" t="inlineStr">
        <is>
          <t>1809335522</t>
        </is>
      </c>
      <c r="D11" s="9" t="inlineStr">
        <is>
          <t>UnitedHealthcare</t>
        </is>
      </c>
      <c r="E11" s="9" t="inlineStr">
        <is>
          <t>Commercial</t>
        </is>
      </c>
      <c r="F11" s="9" t="inlineStr">
        <is>
          <t>Recredentialing</t>
        </is>
      </c>
      <c r="G11" s="9" t="inlineStr">
        <is>
          <t>Contract Received</t>
        </is>
      </c>
      <c r="H11" s="10" t="n">
        <v>46212</v>
      </c>
      <c r="I11" s="9" t="inlineStr">
        <is>
          <t>UHC-20714</t>
        </is>
      </c>
      <c r="J11" s="10" t="n">
        <v>46246</v>
      </c>
      <c r="K11" s="10" t="n">
        <v>46255</v>
      </c>
      <c r="L11" s="11">
        <f>IF($H11="","",TODAY()-$H11)</f>
        <v/>
      </c>
      <c r="M11" s="12">
        <f>IF($K11="","",IF($K11&lt;TODAY(),"OVERDUE",IF($K11&lt;=TODAY()+3,"DUE SOON","")))</f>
        <v/>
      </c>
      <c r="N11" s="10" t="n"/>
      <c r="O11" s="10" t="n"/>
      <c r="P11" s="10" t="n">
        <v>46282</v>
      </c>
      <c r="Q11" s="9" t="inlineStr">
        <is>
          <t>Sam</t>
        </is>
      </c>
      <c r="R11" s="9" t="inlineStr">
        <is>
          <t>Contract arrived, needs signature.</t>
        </is>
      </c>
    </row>
    <row r="12">
      <c r="A12" s="9" t="inlineStr">
        <is>
          <t>Horizon Behavioral Health</t>
        </is>
      </c>
      <c r="B12" s="9" t="inlineStr">
        <is>
          <t>Marcus Bell</t>
        </is>
      </c>
      <c r="C12" s="9" t="inlineStr">
        <is>
          <t>1809335522</t>
        </is>
      </c>
      <c r="D12" s="9" t="inlineStr">
        <is>
          <t>Medicare Part B</t>
        </is>
      </c>
      <c r="E12" s="9" t="inlineStr">
        <is>
          <t>Medicare</t>
        </is>
      </c>
      <c r="F12" s="9" t="inlineStr">
        <is>
          <t>Recredentialing</t>
        </is>
      </c>
      <c r="G12" s="9" t="inlineStr">
        <is>
          <t>Payer Review</t>
        </is>
      </c>
      <c r="H12" s="10" t="n">
        <v>46188</v>
      </c>
      <c r="I12" s="9" t="inlineStr">
        <is>
          <t>PTAN-99012</t>
        </is>
      </c>
      <c r="J12" s="10" t="n">
        <v>46238</v>
      </c>
      <c r="K12" s="10" t="n">
        <v>46246</v>
      </c>
      <c r="L12" s="11">
        <f>IF($H12="","",TODAY()-$H12)</f>
        <v/>
      </c>
      <c r="M12" s="12">
        <f>IF($K12="","",IF($K12&lt;TODAY(),"OVERDUE",IF($K12&lt;=TODAY()+3,"DUE SOON","")))</f>
        <v/>
      </c>
      <c r="N12" s="10" t="n"/>
      <c r="O12" s="10" t="n"/>
      <c r="P12" s="10" t="n"/>
      <c r="Q12" s="9" t="inlineStr">
        <is>
          <t>Alex</t>
        </is>
      </c>
      <c r="R12" s="9" t="inlineStr">
        <is>
          <t>Revalidation. Do not file early next time; they return anything sent too soon.</t>
        </is>
      </c>
    </row>
    <row r="13">
      <c r="A13" s="9" t="inlineStr">
        <is>
          <t>Rivera Counseling PLLC</t>
        </is>
      </c>
      <c r="B13" s="9" t="inlineStr">
        <is>
          <t>Maya Chen</t>
        </is>
      </c>
      <c r="C13" s="9" t="inlineStr">
        <is>
          <t>1467882910</t>
        </is>
      </c>
      <c r="D13" s="9" t="inlineStr">
        <is>
          <t>Carelon Behavioral</t>
        </is>
      </c>
      <c r="E13" s="9" t="inlineStr">
        <is>
          <t>Behavioral Health Carve-Out</t>
        </is>
      </c>
      <c r="F13" s="9" t="inlineStr">
        <is>
          <t>Initial</t>
        </is>
      </c>
      <c r="G13" s="9" t="inlineStr">
        <is>
          <t>Denied</t>
        </is>
      </c>
      <c r="H13" s="10" t="n">
        <v>46156</v>
      </c>
      <c r="I13" s="9" t="inlineStr">
        <is>
          <t>CAR-11238</t>
        </is>
      </c>
      <c r="J13" s="10" t="n">
        <v>46230</v>
      </c>
      <c r="K13" s="10" t="n"/>
      <c r="L13" s="11">
        <f>IF($H13="","",TODAY()-$H13)</f>
        <v/>
      </c>
      <c r="M13" s="12">
        <f>IF($K13="","",IF($K13&lt;TODAY(),"OVERDUE",IF($K13&lt;=TODAY()+3,"DUE SOON","")))</f>
        <v/>
      </c>
      <c r="N13" s="10" t="n"/>
      <c r="O13" s="10" t="n"/>
      <c r="P13" s="10" t="n"/>
      <c r="Q13" s="9" t="inlineStr">
        <is>
          <t>Jordan</t>
        </is>
      </c>
      <c r="R13" s="9" t="inlineStr">
        <is>
          <t>Denied on a technicality in the work history. Reapplying with corrected dates.</t>
        </is>
      </c>
    </row>
    <row r="14">
      <c r="A14" s="9" t="inlineStr">
        <is>
          <t>Rivera Counseling PLLC</t>
        </is>
      </c>
      <c r="B14" s="9" t="inlineStr">
        <is>
          <t>Maya Chen</t>
        </is>
      </c>
      <c r="C14" s="9" t="inlineStr">
        <is>
          <t>1467882910</t>
        </is>
      </c>
      <c r="D14" s="9" t="inlineStr">
        <is>
          <t>BCBS (your state)</t>
        </is>
      </c>
      <c r="E14" s="9" t="inlineStr">
        <is>
          <t>Commercial</t>
        </is>
      </c>
      <c r="F14" s="9" t="inlineStr">
        <is>
          <t>Initial</t>
        </is>
      </c>
      <c r="G14" s="9" t="inlineStr">
        <is>
          <t>Not Started</t>
        </is>
      </c>
      <c r="H14" s="10" t="n"/>
      <c r="I14" s="9" t="inlineStr"/>
      <c r="J14" s="10" t="n"/>
      <c r="K14" s="10" t="n"/>
      <c r="L14" s="11">
        <f>IF($H14="","",TODAY()-$H14)</f>
        <v/>
      </c>
      <c r="M14" s="12">
        <f>IF($K14="","",IF($K14&lt;TODAY(),"OVERDUE",IF($K14&lt;=TODAY()+3,"DUE SOON","")))</f>
        <v/>
      </c>
      <c r="N14" s="10" t="n"/>
      <c r="O14" s="10" t="n"/>
      <c r="P14" s="10" t="n"/>
      <c r="Q14" s="9" t="inlineStr">
        <is>
          <t>Unassigned</t>
        </is>
      </c>
      <c r="R14" s="9" t="inlineStr">
        <is>
          <t>Waiting on her updated malpractice certificate before we can start.</t>
        </is>
      </c>
    </row>
    <row r="15">
      <c r="H15" s="13" t="n"/>
      <c r="J15" s="13" t="n"/>
      <c r="K15" s="13" t="n"/>
      <c r="L15" s="11">
        <f>IF($H15="","",TODAY()-$H15)</f>
        <v/>
      </c>
      <c r="M15" s="12">
        <f>IF($K15="","",IF($K15&lt;TODAY(),"OVERDUE",IF($K15&lt;=TODAY()+3,"DUE SOON","")))</f>
        <v/>
      </c>
      <c r="N15" s="13" t="n"/>
      <c r="O15" s="13" t="n"/>
      <c r="P15" s="13" t="n"/>
    </row>
    <row r="16">
      <c r="H16" s="13" t="n"/>
      <c r="J16" s="13" t="n"/>
      <c r="K16" s="13" t="n"/>
      <c r="L16" s="11">
        <f>IF($H16="","",TODAY()-$H16)</f>
        <v/>
      </c>
      <c r="M16" s="12">
        <f>IF($K16="","",IF($K16&lt;TODAY(),"OVERDUE",IF($K16&lt;=TODAY()+3,"DUE SOON","")))</f>
        <v/>
      </c>
      <c r="N16" s="13" t="n"/>
      <c r="O16" s="13" t="n"/>
      <c r="P16" s="13" t="n"/>
    </row>
    <row r="17">
      <c r="H17" s="13" t="n"/>
      <c r="J17" s="13" t="n"/>
      <c r="K17" s="13" t="n"/>
      <c r="L17" s="11">
        <f>IF($H17="","",TODAY()-$H17)</f>
        <v/>
      </c>
      <c r="M17" s="12">
        <f>IF($K17="","",IF($K17&lt;TODAY(),"OVERDUE",IF($K17&lt;=TODAY()+3,"DUE SOON","")))</f>
        <v/>
      </c>
      <c r="N17" s="13" t="n"/>
      <c r="O17" s="13" t="n"/>
      <c r="P17" s="13" t="n"/>
    </row>
    <row r="18">
      <c r="H18" s="13" t="n"/>
      <c r="J18" s="13" t="n"/>
      <c r="K18" s="13" t="n"/>
      <c r="L18" s="11">
        <f>IF($H18="","",TODAY()-$H18)</f>
        <v/>
      </c>
      <c r="M18" s="12">
        <f>IF($K18="","",IF($K18&lt;TODAY(),"OVERDUE",IF($K18&lt;=TODAY()+3,"DUE SOON","")))</f>
        <v/>
      </c>
      <c r="N18" s="13" t="n"/>
      <c r="O18" s="13" t="n"/>
      <c r="P18" s="13" t="n"/>
    </row>
    <row r="19">
      <c r="H19" s="13" t="n"/>
      <c r="J19" s="13" t="n"/>
      <c r="K19" s="13" t="n"/>
      <c r="L19" s="11">
        <f>IF($H19="","",TODAY()-$H19)</f>
        <v/>
      </c>
      <c r="M19" s="12">
        <f>IF($K19="","",IF($K19&lt;TODAY(),"OVERDUE",IF($K19&lt;=TODAY()+3,"DUE SOON","")))</f>
        <v/>
      </c>
      <c r="N19" s="13" t="n"/>
      <c r="O19" s="13" t="n"/>
      <c r="P19" s="13" t="n"/>
    </row>
    <row r="20">
      <c r="H20" s="13" t="n"/>
      <c r="J20" s="13" t="n"/>
      <c r="K20" s="13" t="n"/>
      <c r="L20" s="11">
        <f>IF($H20="","",TODAY()-$H20)</f>
        <v/>
      </c>
      <c r="M20" s="12">
        <f>IF($K20="","",IF($K20&lt;TODAY(),"OVERDUE",IF($K20&lt;=TODAY()+3,"DUE SOON","")))</f>
        <v/>
      </c>
      <c r="N20" s="13" t="n"/>
      <c r="O20" s="13" t="n"/>
      <c r="P20" s="13" t="n"/>
    </row>
    <row r="21">
      <c r="H21" s="13" t="n"/>
      <c r="J21" s="13" t="n"/>
      <c r="K21" s="13" t="n"/>
      <c r="L21" s="11">
        <f>IF($H21="","",TODAY()-$H21)</f>
        <v/>
      </c>
      <c r="M21" s="12">
        <f>IF($K21="","",IF($K21&lt;TODAY(),"OVERDUE",IF($K21&lt;=TODAY()+3,"DUE SOON","")))</f>
        <v/>
      </c>
      <c r="N21" s="13" t="n"/>
      <c r="O21" s="13" t="n"/>
      <c r="P21" s="13" t="n"/>
    </row>
    <row r="22">
      <c r="H22" s="13" t="n"/>
      <c r="J22" s="13" t="n"/>
      <c r="K22" s="13" t="n"/>
      <c r="L22" s="11">
        <f>IF($H22="","",TODAY()-$H22)</f>
        <v/>
      </c>
      <c r="M22" s="12">
        <f>IF($K22="","",IF($K22&lt;TODAY(),"OVERDUE",IF($K22&lt;=TODAY()+3,"DUE SOON","")))</f>
        <v/>
      </c>
      <c r="N22" s="13" t="n"/>
      <c r="O22" s="13" t="n"/>
      <c r="P22" s="13" t="n"/>
    </row>
    <row r="23">
      <c r="H23" s="13" t="n"/>
      <c r="J23" s="13" t="n"/>
      <c r="K23" s="13" t="n"/>
      <c r="L23" s="11">
        <f>IF($H23="","",TODAY()-$H23)</f>
        <v/>
      </c>
      <c r="M23" s="12">
        <f>IF($K23="","",IF($K23&lt;TODAY(),"OVERDUE",IF($K23&lt;=TODAY()+3,"DUE SOON","")))</f>
        <v/>
      </c>
      <c r="N23" s="13" t="n"/>
      <c r="O23" s="13" t="n"/>
      <c r="P23" s="13" t="n"/>
    </row>
    <row r="24">
      <c r="H24" s="13" t="n"/>
      <c r="J24" s="13" t="n"/>
      <c r="K24" s="13" t="n"/>
      <c r="L24" s="11">
        <f>IF($H24="","",TODAY()-$H24)</f>
        <v/>
      </c>
      <c r="M24" s="12">
        <f>IF($K24="","",IF($K24&lt;TODAY(),"OVERDUE",IF($K24&lt;=TODAY()+3,"DUE SOON","")))</f>
        <v/>
      </c>
      <c r="N24" s="13" t="n"/>
      <c r="O24" s="13" t="n"/>
      <c r="P24" s="13" t="n"/>
    </row>
    <row r="25">
      <c r="H25" s="13" t="n"/>
      <c r="J25" s="13" t="n"/>
      <c r="K25" s="13" t="n"/>
      <c r="L25" s="11">
        <f>IF($H25="","",TODAY()-$H25)</f>
        <v/>
      </c>
      <c r="M25" s="12">
        <f>IF($K25="","",IF($K25&lt;TODAY(),"OVERDUE",IF($K25&lt;=TODAY()+3,"DUE SOON","")))</f>
        <v/>
      </c>
      <c r="N25" s="13" t="n"/>
      <c r="O25" s="13" t="n"/>
      <c r="P25" s="13" t="n"/>
    </row>
    <row r="26">
      <c r="H26" s="13" t="n"/>
      <c r="J26" s="13" t="n"/>
      <c r="K26" s="13" t="n"/>
      <c r="L26" s="11">
        <f>IF($H26="","",TODAY()-$H26)</f>
        <v/>
      </c>
      <c r="M26" s="12">
        <f>IF($K26="","",IF($K26&lt;TODAY(),"OVERDUE",IF($K26&lt;=TODAY()+3,"DUE SOON","")))</f>
        <v/>
      </c>
      <c r="N26" s="13" t="n"/>
      <c r="O26" s="13" t="n"/>
      <c r="P26" s="13" t="n"/>
    </row>
    <row r="27">
      <c r="H27" s="13" t="n"/>
      <c r="J27" s="13" t="n"/>
      <c r="K27" s="13" t="n"/>
      <c r="L27" s="11">
        <f>IF($H27="","",TODAY()-$H27)</f>
        <v/>
      </c>
      <c r="M27" s="12">
        <f>IF($K27="","",IF($K27&lt;TODAY(),"OVERDUE",IF($K27&lt;=TODAY()+3,"DUE SOON","")))</f>
        <v/>
      </c>
      <c r="N27" s="13" t="n"/>
      <c r="O27" s="13" t="n"/>
      <c r="P27" s="13" t="n"/>
    </row>
    <row r="28">
      <c r="H28" s="13" t="n"/>
      <c r="J28" s="13" t="n"/>
      <c r="K28" s="13" t="n"/>
      <c r="L28" s="11">
        <f>IF($H28="","",TODAY()-$H28)</f>
        <v/>
      </c>
      <c r="M28" s="12">
        <f>IF($K28="","",IF($K28&lt;TODAY(),"OVERDUE",IF($K28&lt;=TODAY()+3,"DUE SOON","")))</f>
        <v/>
      </c>
      <c r="N28" s="13" t="n"/>
      <c r="O28" s="13" t="n"/>
      <c r="P28" s="13" t="n"/>
    </row>
    <row r="29">
      <c r="H29" s="13" t="n"/>
      <c r="J29" s="13" t="n"/>
      <c r="K29" s="13" t="n"/>
      <c r="L29" s="11">
        <f>IF($H29="","",TODAY()-$H29)</f>
        <v/>
      </c>
      <c r="M29" s="12">
        <f>IF($K29="","",IF($K29&lt;TODAY(),"OVERDUE",IF($K29&lt;=TODAY()+3,"DUE SOON","")))</f>
        <v/>
      </c>
      <c r="N29" s="13" t="n"/>
      <c r="O29" s="13" t="n"/>
      <c r="P29" s="13" t="n"/>
    </row>
    <row r="30">
      <c r="H30" s="13" t="n"/>
      <c r="J30" s="13" t="n"/>
      <c r="K30" s="13" t="n"/>
      <c r="L30" s="11">
        <f>IF($H30="","",TODAY()-$H30)</f>
        <v/>
      </c>
      <c r="M30" s="12">
        <f>IF($K30="","",IF($K30&lt;TODAY(),"OVERDUE",IF($K30&lt;=TODAY()+3,"DUE SOON","")))</f>
        <v/>
      </c>
      <c r="N30" s="13" t="n"/>
      <c r="O30" s="13" t="n"/>
      <c r="P30" s="13" t="n"/>
    </row>
    <row r="31">
      <c r="H31" s="13" t="n"/>
      <c r="J31" s="13" t="n"/>
      <c r="K31" s="13" t="n"/>
      <c r="L31" s="11">
        <f>IF($H31="","",TODAY()-$H31)</f>
        <v/>
      </c>
      <c r="M31" s="12">
        <f>IF($K31="","",IF($K31&lt;TODAY(),"OVERDUE",IF($K31&lt;=TODAY()+3,"DUE SOON","")))</f>
        <v/>
      </c>
      <c r="N31" s="13" t="n"/>
      <c r="O31" s="13" t="n"/>
      <c r="P31" s="13" t="n"/>
    </row>
    <row r="32">
      <c r="H32" s="13" t="n"/>
      <c r="J32" s="13" t="n"/>
      <c r="K32" s="13" t="n"/>
      <c r="L32" s="11">
        <f>IF($H32="","",TODAY()-$H32)</f>
        <v/>
      </c>
      <c r="M32" s="12">
        <f>IF($K32="","",IF($K32&lt;TODAY(),"OVERDUE",IF($K32&lt;=TODAY()+3,"DUE SOON","")))</f>
        <v/>
      </c>
      <c r="N32" s="13" t="n"/>
      <c r="O32" s="13" t="n"/>
      <c r="P32" s="13" t="n"/>
    </row>
    <row r="33">
      <c r="H33" s="13" t="n"/>
      <c r="J33" s="13" t="n"/>
      <c r="K33" s="13" t="n"/>
      <c r="L33" s="11">
        <f>IF($H33="","",TODAY()-$H33)</f>
        <v/>
      </c>
      <c r="M33" s="12">
        <f>IF($K33="","",IF($K33&lt;TODAY(),"OVERDUE",IF($K33&lt;=TODAY()+3,"DUE SOON","")))</f>
        <v/>
      </c>
      <c r="N33" s="13" t="n"/>
      <c r="O33" s="13" t="n"/>
      <c r="P33" s="13" t="n"/>
    </row>
    <row r="34">
      <c r="H34" s="13" t="n"/>
      <c r="J34" s="13" t="n"/>
      <c r="K34" s="13" t="n"/>
      <c r="L34" s="11">
        <f>IF($H34="","",TODAY()-$H34)</f>
        <v/>
      </c>
      <c r="M34" s="12">
        <f>IF($K34="","",IF($K34&lt;TODAY(),"OVERDUE",IF($K34&lt;=TODAY()+3,"DUE SOON","")))</f>
        <v/>
      </c>
      <c r="N34" s="13" t="n"/>
      <c r="O34" s="13" t="n"/>
      <c r="P34" s="13" t="n"/>
    </row>
    <row r="35">
      <c r="H35" s="13" t="n"/>
      <c r="J35" s="13" t="n"/>
      <c r="K35" s="13" t="n"/>
      <c r="L35" s="11">
        <f>IF($H35="","",TODAY()-$H35)</f>
        <v/>
      </c>
      <c r="M35" s="12">
        <f>IF($K35="","",IF($K35&lt;TODAY(),"OVERDUE",IF($K35&lt;=TODAY()+3,"DUE SOON","")))</f>
        <v/>
      </c>
      <c r="N35" s="13" t="n"/>
      <c r="O35" s="13" t="n"/>
      <c r="P35" s="13" t="n"/>
    </row>
    <row r="36">
      <c r="H36" s="13" t="n"/>
      <c r="J36" s="13" t="n"/>
      <c r="K36" s="13" t="n"/>
      <c r="L36" s="11">
        <f>IF($H36="","",TODAY()-$H36)</f>
        <v/>
      </c>
      <c r="M36" s="12">
        <f>IF($K36="","",IF($K36&lt;TODAY(),"OVERDUE",IF($K36&lt;=TODAY()+3,"DUE SOON","")))</f>
        <v/>
      </c>
      <c r="N36" s="13" t="n"/>
      <c r="O36" s="13" t="n"/>
      <c r="P36" s="13" t="n"/>
    </row>
    <row r="37">
      <c r="H37" s="13" t="n"/>
      <c r="J37" s="13" t="n"/>
      <c r="K37" s="13" t="n"/>
      <c r="L37" s="11">
        <f>IF($H37="","",TODAY()-$H37)</f>
        <v/>
      </c>
      <c r="M37" s="12">
        <f>IF($K37="","",IF($K37&lt;TODAY(),"OVERDUE",IF($K37&lt;=TODAY()+3,"DUE SOON","")))</f>
        <v/>
      </c>
      <c r="N37" s="13" t="n"/>
      <c r="O37" s="13" t="n"/>
      <c r="P37" s="13" t="n"/>
    </row>
    <row r="38">
      <c r="H38" s="13" t="n"/>
      <c r="J38" s="13" t="n"/>
      <c r="K38" s="13" t="n"/>
      <c r="L38" s="11">
        <f>IF($H38="","",TODAY()-$H38)</f>
        <v/>
      </c>
      <c r="M38" s="12">
        <f>IF($K38="","",IF($K38&lt;TODAY(),"OVERDUE",IF($K38&lt;=TODAY()+3,"DUE SOON","")))</f>
        <v/>
      </c>
      <c r="N38" s="13" t="n"/>
      <c r="O38" s="13" t="n"/>
      <c r="P38" s="13" t="n"/>
    </row>
    <row r="39">
      <c r="H39" s="13" t="n"/>
      <c r="J39" s="13" t="n"/>
      <c r="K39" s="13" t="n"/>
      <c r="L39" s="11">
        <f>IF($H39="","",TODAY()-$H39)</f>
        <v/>
      </c>
      <c r="M39" s="12">
        <f>IF($K39="","",IF($K39&lt;TODAY(),"OVERDUE",IF($K39&lt;=TODAY()+3,"DUE SOON","")))</f>
        <v/>
      </c>
      <c r="N39" s="13" t="n"/>
      <c r="O39" s="13" t="n"/>
      <c r="P39" s="13" t="n"/>
    </row>
    <row r="40">
      <c r="H40" s="13" t="n"/>
      <c r="J40" s="13" t="n"/>
      <c r="K40" s="13" t="n"/>
      <c r="L40" s="11">
        <f>IF($H40="","",TODAY()-$H40)</f>
        <v/>
      </c>
      <c r="M40" s="12">
        <f>IF($K40="","",IF($K40&lt;TODAY(),"OVERDUE",IF($K40&lt;=TODAY()+3,"DUE SOON","")))</f>
        <v/>
      </c>
      <c r="N40" s="13" t="n"/>
      <c r="O40" s="13" t="n"/>
      <c r="P40" s="13" t="n"/>
    </row>
    <row r="41">
      <c r="H41" s="13" t="n"/>
      <c r="J41" s="13" t="n"/>
      <c r="K41" s="13" t="n"/>
      <c r="L41" s="11">
        <f>IF($H41="","",TODAY()-$H41)</f>
        <v/>
      </c>
      <c r="M41" s="12">
        <f>IF($K41="","",IF($K41&lt;TODAY(),"OVERDUE",IF($K41&lt;=TODAY()+3,"DUE SOON","")))</f>
        <v/>
      </c>
      <c r="N41" s="13" t="n"/>
      <c r="O41" s="13" t="n"/>
      <c r="P41" s="13" t="n"/>
    </row>
    <row r="42">
      <c r="H42" s="13" t="n"/>
      <c r="J42" s="13" t="n"/>
      <c r="K42" s="13" t="n"/>
      <c r="L42" s="11">
        <f>IF($H42="","",TODAY()-$H42)</f>
        <v/>
      </c>
      <c r="M42" s="12">
        <f>IF($K42="","",IF($K42&lt;TODAY(),"OVERDUE",IF($K42&lt;=TODAY()+3,"DUE SOON","")))</f>
        <v/>
      </c>
      <c r="N42" s="13" t="n"/>
      <c r="O42" s="13" t="n"/>
      <c r="P42" s="13" t="n"/>
    </row>
    <row r="43">
      <c r="H43" s="13" t="n"/>
      <c r="J43" s="13" t="n"/>
      <c r="K43" s="13" t="n"/>
      <c r="L43" s="11">
        <f>IF($H43="","",TODAY()-$H43)</f>
        <v/>
      </c>
      <c r="M43" s="12">
        <f>IF($K43="","",IF($K43&lt;TODAY(),"OVERDUE",IF($K43&lt;=TODAY()+3,"DUE SOON","")))</f>
        <v/>
      </c>
      <c r="N43" s="13" t="n"/>
      <c r="O43" s="13" t="n"/>
      <c r="P43" s="13" t="n"/>
    </row>
    <row r="44">
      <c r="H44" s="13" t="n"/>
      <c r="J44" s="13" t="n"/>
      <c r="K44" s="13" t="n"/>
      <c r="L44" s="11">
        <f>IF($H44="","",TODAY()-$H44)</f>
        <v/>
      </c>
      <c r="M44" s="12">
        <f>IF($K44="","",IF($K44&lt;TODAY(),"OVERDUE",IF($K44&lt;=TODAY()+3,"DUE SOON","")))</f>
        <v/>
      </c>
      <c r="N44" s="13" t="n"/>
      <c r="O44" s="13" t="n"/>
      <c r="P44" s="13" t="n"/>
    </row>
    <row r="45">
      <c r="H45" s="13" t="n"/>
      <c r="J45" s="13" t="n"/>
      <c r="K45" s="13" t="n"/>
      <c r="L45" s="11">
        <f>IF($H45="","",TODAY()-$H45)</f>
        <v/>
      </c>
      <c r="M45" s="12">
        <f>IF($K45="","",IF($K45&lt;TODAY(),"OVERDUE",IF($K45&lt;=TODAY()+3,"DUE SOON","")))</f>
        <v/>
      </c>
      <c r="N45" s="13" t="n"/>
      <c r="O45" s="13" t="n"/>
      <c r="P45" s="13" t="n"/>
    </row>
    <row r="46">
      <c r="H46" s="13" t="n"/>
      <c r="J46" s="13" t="n"/>
      <c r="K46" s="13" t="n"/>
      <c r="L46" s="11">
        <f>IF($H46="","",TODAY()-$H46)</f>
        <v/>
      </c>
      <c r="M46" s="12">
        <f>IF($K46="","",IF($K46&lt;TODAY(),"OVERDUE",IF($K46&lt;=TODAY()+3,"DUE SOON","")))</f>
        <v/>
      </c>
      <c r="N46" s="13" t="n"/>
      <c r="O46" s="13" t="n"/>
      <c r="P46" s="13" t="n"/>
    </row>
    <row r="47">
      <c r="H47" s="13" t="n"/>
      <c r="J47" s="13" t="n"/>
      <c r="K47" s="13" t="n"/>
      <c r="L47" s="11">
        <f>IF($H47="","",TODAY()-$H47)</f>
        <v/>
      </c>
      <c r="M47" s="12">
        <f>IF($K47="","",IF($K47&lt;TODAY(),"OVERDUE",IF($K47&lt;=TODAY()+3,"DUE SOON","")))</f>
        <v/>
      </c>
      <c r="N47" s="13" t="n"/>
      <c r="O47" s="13" t="n"/>
      <c r="P47" s="13" t="n"/>
    </row>
    <row r="48">
      <c r="H48" s="13" t="n"/>
      <c r="J48" s="13" t="n"/>
      <c r="K48" s="13" t="n"/>
      <c r="L48" s="11">
        <f>IF($H48="","",TODAY()-$H48)</f>
        <v/>
      </c>
      <c r="M48" s="12">
        <f>IF($K48="","",IF($K48&lt;TODAY(),"OVERDUE",IF($K48&lt;=TODAY()+3,"DUE SOON","")))</f>
        <v/>
      </c>
      <c r="N48" s="13" t="n"/>
      <c r="O48" s="13" t="n"/>
      <c r="P48" s="13" t="n"/>
    </row>
    <row r="49">
      <c r="H49" s="13" t="n"/>
      <c r="J49" s="13" t="n"/>
      <c r="K49" s="13" t="n"/>
      <c r="L49" s="11">
        <f>IF($H49="","",TODAY()-$H49)</f>
        <v/>
      </c>
      <c r="M49" s="12">
        <f>IF($K49="","",IF($K49&lt;TODAY(),"OVERDUE",IF($K49&lt;=TODAY()+3,"DUE SOON","")))</f>
        <v/>
      </c>
      <c r="N49" s="13" t="n"/>
      <c r="O49" s="13" t="n"/>
      <c r="P49" s="13" t="n"/>
    </row>
    <row r="50">
      <c r="H50" s="13" t="n"/>
      <c r="J50" s="13" t="n"/>
      <c r="K50" s="13" t="n"/>
      <c r="L50" s="11">
        <f>IF($H50="","",TODAY()-$H50)</f>
        <v/>
      </c>
      <c r="M50" s="12">
        <f>IF($K50="","",IF($K50&lt;TODAY(),"OVERDUE",IF($K50&lt;=TODAY()+3,"DUE SOON","")))</f>
        <v/>
      </c>
      <c r="N50" s="13" t="n"/>
      <c r="O50" s="13" t="n"/>
      <c r="P50" s="13" t="n"/>
    </row>
    <row r="51">
      <c r="H51" s="13" t="n"/>
      <c r="J51" s="13" t="n"/>
      <c r="K51" s="13" t="n"/>
      <c r="L51" s="11">
        <f>IF($H51="","",TODAY()-$H51)</f>
        <v/>
      </c>
      <c r="M51" s="12">
        <f>IF($K51="","",IF($K51&lt;TODAY(),"OVERDUE",IF($K51&lt;=TODAY()+3,"DUE SOON","")))</f>
        <v/>
      </c>
      <c r="N51" s="13" t="n"/>
      <c r="O51" s="13" t="n"/>
      <c r="P51" s="13" t="n"/>
    </row>
    <row r="52">
      <c r="H52" s="13" t="n"/>
      <c r="J52" s="13" t="n"/>
      <c r="K52" s="13" t="n"/>
      <c r="L52" s="11">
        <f>IF($H52="","",TODAY()-$H52)</f>
        <v/>
      </c>
      <c r="M52" s="12">
        <f>IF($K52="","",IF($K52&lt;TODAY(),"OVERDUE",IF($K52&lt;=TODAY()+3,"DUE SOON","")))</f>
        <v/>
      </c>
      <c r="N52" s="13" t="n"/>
      <c r="O52" s="13" t="n"/>
      <c r="P52" s="13" t="n"/>
    </row>
    <row r="53">
      <c r="H53" s="13" t="n"/>
      <c r="J53" s="13" t="n"/>
      <c r="K53" s="13" t="n"/>
      <c r="L53" s="11">
        <f>IF($H53="","",TODAY()-$H53)</f>
        <v/>
      </c>
      <c r="M53" s="12">
        <f>IF($K53="","",IF($K53&lt;TODAY(),"OVERDUE",IF($K53&lt;=TODAY()+3,"DUE SOON","")))</f>
        <v/>
      </c>
      <c r="N53" s="13" t="n"/>
      <c r="O53" s="13" t="n"/>
      <c r="P53" s="13" t="n"/>
    </row>
    <row r="54">
      <c r="H54" s="13" t="n"/>
      <c r="J54" s="13" t="n"/>
      <c r="K54" s="13" t="n"/>
      <c r="L54" s="11">
        <f>IF($H54="","",TODAY()-$H54)</f>
        <v/>
      </c>
      <c r="M54" s="12">
        <f>IF($K54="","",IF($K54&lt;TODAY(),"OVERDUE",IF($K54&lt;=TODAY()+3,"DUE SOON","")))</f>
        <v/>
      </c>
      <c r="N54" s="13" t="n"/>
      <c r="O54" s="13" t="n"/>
      <c r="P54" s="13" t="n"/>
    </row>
    <row r="55">
      <c r="H55" s="13" t="n"/>
      <c r="J55" s="13" t="n"/>
      <c r="K55" s="13" t="n"/>
      <c r="L55" s="11">
        <f>IF($H55="","",TODAY()-$H55)</f>
        <v/>
      </c>
      <c r="M55" s="12">
        <f>IF($K55="","",IF($K55&lt;TODAY(),"OVERDUE",IF($K55&lt;=TODAY()+3,"DUE SOON","")))</f>
        <v/>
      </c>
      <c r="N55" s="13" t="n"/>
      <c r="O55" s="13" t="n"/>
      <c r="P55" s="13" t="n"/>
    </row>
    <row r="56">
      <c r="H56" s="13" t="n"/>
      <c r="J56" s="13" t="n"/>
      <c r="K56" s="13" t="n"/>
      <c r="L56" s="11">
        <f>IF($H56="","",TODAY()-$H56)</f>
        <v/>
      </c>
      <c r="M56" s="12">
        <f>IF($K56="","",IF($K56&lt;TODAY(),"OVERDUE",IF($K56&lt;=TODAY()+3,"DUE SOON","")))</f>
        <v/>
      </c>
      <c r="N56" s="13" t="n"/>
      <c r="O56" s="13" t="n"/>
      <c r="P56" s="13" t="n"/>
    </row>
    <row r="57">
      <c r="H57" s="13" t="n"/>
      <c r="J57" s="13" t="n"/>
      <c r="K57" s="13" t="n"/>
      <c r="L57" s="11">
        <f>IF($H57="","",TODAY()-$H57)</f>
        <v/>
      </c>
      <c r="M57" s="12">
        <f>IF($K57="","",IF($K57&lt;TODAY(),"OVERDUE",IF($K57&lt;=TODAY()+3,"DUE SOON","")))</f>
        <v/>
      </c>
      <c r="N57" s="13" t="n"/>
      <c r="O57" s="13" t="n"/>
      <c r="P57" s="13" t="n"/>
    </row>
    <row r="58">
      <c r="H58" s="13" t="n"/>
      <c r="J58" s="13" t="n"/>
      <c r="K58" s="13" t="n"/>
      <c r="L58" s="11">
        <f>IF($H58="","",TODAY()-$H58)</f>
        <v/>
      </c>
      <c r="M58" s="12">
        <f>IF($K58="","",IF($K58&lt;TODAY(),"OVERDUE",IF($K58&lt;=TODAY()+3,"DUE SOON","")))</f>
        <v/>
      </c>
      <c r="N58" s="13" t="n"/>
      <c r="O58" s="13" t="n"/>
      <c r="P58" s="13" t="n"/>
    </row>
    <row r="59">
      <c r="H59" s="13" t="n"/>
      <c r="J59" s="13" t="n"/>
      <c r="K59" s="13" t="n"/>
      <c r="L59" s="11">
        <f>IF($H59="","",TODAY()-$H59)</f>
        <v/>
      </c>
      <c r="M59" s="12">
        <f>IF($K59="","",IF($K59&lt;TODAY(),"OVERDUE",IF($K59&lt;=TODAY()+3,"DUE SOON","")))</f>
        <v/>
      </c>
      <c r="N59" s="13" t="n"/>
      <c r="O59" s="13" t="n"/>
      <c r="P59" s="13" t="n"/>
    </row>
    <row r="60">
      <c r="H60" s="13" t="n"/>
      <c r="J60" s="13" t="n"/>
      <c r="K60" s="13" t="n"/>
      <c r="L60" s="11">
        <f>IF($H60="","",TODAY()-$H60)</f>
        <v/>
      </c>
      <c r="M60" s="12">
        <f>IF($K60="","",IF($K60&lt;TODAY(),"OVERDUE",IF($K60&lt;=TODAY()+3,"DUE SOON","")))</f>
        <v/>
      </c>
      <c r="N60" s="13" t="n"/>
      <c r="O60" s="13" t="n"/>
      <c r="P60" s="13" t="n"/>
    </row>
    <row r="61">
      <c r="H61" s="13" t="n"/>
      <c r="J61" s="13" t="n"/>
      <c r="K61" s="13" t="n"/>
      <c r="L61" s="11">
        <f>IF($H61="","",TODAY()-$H61)</f>
        <v/>
      </c>
      <c r="M61" s="12">
        <f>IF($K61="","",IF($K61&lt;TODAY(),"OVERDUE",IF($K61&lt;=TODAY()+3,"DUE SOON","")))</f>
        <v/>
      </c>
      <c r="N61" s="13" t="n"/>
      <c r="O61" s="13" t="n"/>
      <c r="P61" s="13" t="n"/>
    </row>
    <row r="62">
      <c r="H62" s="13" t="n"/>
      <c r="J62" s="13" t="n"/>
      <c r="K62" s="13" t="n"/>
      <c r="L62" s="11">
        <f>IF($H62="","",TODAY()-$H62)</f>
        <v/>
      </c>
      <c r="M62" s="12">
        <f>IF($K62="","",IF($K62&lt;TODAY(),"OVERDUE",IF($K62&lt;=TODAY()+3,"DUE SOON","")))</f>
        <v/>
      </c>
      <c r="N62" s="13" t="n"/>
      <c r="O62" s="13" t="n"/>
      <c r="P62" s="13" t="n"/>
    </row>
    <row r="63">
      <c r="H63" s="13" t="n"/>
      <c r="J63" s="13" t="n"/>
      <c r="K63" s="13" t="n"/>
      <c r="L63" s="11">
        <f>IF($H63="","",TODAY()-$H63)</f>
        <v/>
      </c>
      <c r="M63" s="12">
        <f>IF($K63="","",IF($K63&lt;TODAY(),"OVERDUE",IF($K63&lt;=TODAY()+3,"DUE SOON","")))</f>
        <v/>
      </c>
      <c r="N63" s="13" t="n"/>
      <c r="O63" s="13" t="n"/>
      <c r="P63" s="13" t="n"/>
    </row>
    <row r="64">
      <c r="H64" s="13" t="n"/>
      <c r="J64" s="13" t="n"/>
      <c r="K64" s="13" t="n"/>
      <c r="L64" s="11">
        <f>IF($H64="","",TODAY()-$H64)</f>
        <v/>
      </c>
      <c r="M64" s="12">
        <f>IF($K64="","",IF($K64&lt;TODAY(),"OVERDUE",IF($K64&lt;=TODAY()+3,"DUE SOON","")))</f>
        <v/>
      </c>
      <c r="N64" s="13" t="n"/>
      <c r="O64" s="13" t="n"/>
      <c r="P64" s="13" t="n"/>
    </row>
    <row r="65">
      <c r="H65" s="13" t="n"/>
      <c r="J65" s="13" t="n"/>
      <c r="K65" s="13" t="n"/>
      <c r="L65" s="11">
        <f>IF($H65="","",TODAY()-$H65)</f>
        <v/>
      </c>
      <c r="M65" s="12">
        <f>IF($K65="","",IF($K65&lt;TODAY(),"OVERDUE",IF($K65&lt;=TODAY()+3,"DUE SOON","")))</f>
        <v/>
      </c>
      <c r="N65" s="13" t="n"/>
      <c r="O65" s="13" t="n"/>
      <c r="P65" s="13" t="n"/>
    </row>
    <row r="66">
      <c r="H66" s="13" t="n"/>
      <c r="J66" s="13" t="n"/>
      <c r="K66" s="13" t="n"/>
      <c r="L66" s="11">
        <f>IF($H66="","",TODAY()-$H66)</f>
        <v/>
      </c>
      <c r="M66" s="12">
        <f>IF($K66="","",IF($K66&lt;TODAY(),"OVERDUE",IF($K66&lt;=TODAY()+3,"DUE SOON","")))</f>
        <v/>
      </c>
      <c r="N66" s="13" t="n"/>
      <c r="O66" s="13" t="n"/>
      <c r="P66" s="13" t="n"/>
    </row>
    <row r="67">
      <c r="H67" s="13" t="n"/>
      <c r="J67" s="13" t="n"/>
      <c r="K67" s="13" t="n"/>
      <c r="L67" s="11">
        <f>IF($H67="","",TODAY()-$H67)</f>
        <v/>
      </c>
      <c r="M67" s="12">
        <f>IF($K67="","",IF($K67&lt;TODAY(),"OVERDUE",IF($K67&lt;=TODAY()+3,"DUE SOON","")))</f>
        <v/>
      </c>
      <c r="N67" s="13" t="n"/>
      <c r="O67" s="13" t="n"/>
      <c r="P67" s="13" t="n"/>
    </row>
    <row r="68">
      <c r="H68" s="13" t="n"/>
      <c r="J68" s="13" t="n"/>
      <c r="K68" s="13" t="n"/>
      <c r="L68" s="11">
        <f>IF($H68="","",TODAY()-$H68)</f>
        <v/>
      </c>
      <c r="M68" s="12">
        <f>IF($K68="","",IF($K68&lt;TODAY(),"OVERDUE",IF($K68&lt;=TODAY()+3,"DUE SOON","")))</f>
        <v/>
      </c>
      <c r="N68" s="13" t="n"/>
      <c r="O68" s="13" t="n"/>
      <c r="P68" s="13" t="n"/>
    </row>
    <row r="69">
      <c r="H69" s="13" t="n"/>
      <c r="J69" s="13" t="n"/>
      <c r="K69" s="13" t="n"/>
      <c r="L69" s="11">
        <f>IF($H69="","",TODAY()-$H69)</f>
        <v/>
      </c>
      <c r="M69" s="12">
        <f>IF($K69="","",IF($K69&lt;TODAY(),"OVERDUE",IF($K69&lt;=TODAY()+3,"DUE SOON","")))</f>
        <v/>
      </c>
      <c r="N69" s="13" t="n"/>
      <c r="O69" s="13" t="n"/>
      <c r="P69" s="13" t="n"/>
    </row>
    <row r="70">
      <c r="H70" s="13" t="n"/>
      <c r="J70" s="13" t="n"/>
      <c r="K70" s="13" t="n"/>
      <c r="L70" s="11">
        <f>IF($H70="","",TODAY()-$H70)</f>
        <v/>
      </c>
      <c r="M70" s="12">
        <f>IF($K70="","",IF($K70&lt;TODAY(),"OVERDUE",IF($K70&lt;=TODAY()+3,"DUE SOON","")))</f>
        <v/>
      </c>
      <c r="N70" s="13" t="n"/>
      <c r="O70" s="13" t="n"/>
      <c r="P70" s="13" t="n"/>
    </row>
    <row r="71">
      <c r="H71" s="13" t="n"/>
      <c r="J71" s="13" t="n"/>
      <c r="K71" s="13" t="n"/>
      <c r="L71" s="11">
        <f>IF($H71="","",TODAY()-$H71)</f>
        <v/>
      </c>
      <c r="M71" s="12">
        <f>IF($K71="","",IF($K71&lt;TODAY(),"OVERDUE",IF($K71&lt;=TODAY()+3,"DUE SOON","")))</f>
        <v/>
      </c>
      <c r="N71" s="13" t="n"/>
      <c r="O71" s="13" t="n"/>
      <c r="P71" s="13" t="n"/>
    </row>
    <row r="72">
      <c r="H72" s="13" t="n"/>
      <c r="J72" s="13" t="n"/>
      <c r="K72" s="13" t="n"/>
      <c r="L72" s="11">
        <f>IF($H72="","",TODAY()-$H72)</f>
        <v/>
      </c>
      <c r="M72" s="12">
        <f>IF($K72="","",IF($K72&lt;TODAY(),"OVERDUE",IF($K72&lt;=TODAY()+3,"DUE SOON","")))</f>
        <v/>
      </c>
      <c r="N72" s="13" t="n"/>
      <c r="O72" s="13" t="n"/>
      <c r="P72" s="13" t="n"/>
    </row>
    <row r="73">
      <c r="H73" s="13" t="n"/>
      <c r="J73" s="13" t="n"/>
      <c r="K73" s="13" t="n"/>
      <c r="L73" s="11">
        <f>IF($H73="","",TODAY()-$H73)</f>
        <v/>
      </c>
      <c r="M73" s="12">
        <f>IF($K73="","",IF($K73&lt;TODAY(),"OVERDUE",IF($K73&lt;=TODAY()+3,"DUE SOON","")))</f>
        <v/>
      </c>
      <c r="N73" s="13" t="n"/>
      <c r="O73" s="13" t="n"/>
      <c r="P73" s="13" t="n"/>
    </row>
    <row r="74">
      <c r="H74" s="13" t="n"/>
      <c r="J74" s="13" t="n"/>
      <c r="K74" s="13" t="n"/>
      <c r="L74" s="11">
        <f>IF($H74="","",TODAY()-$H74)</f>
        <v/>
      </c>
      <c r="M74" s="12">
        <f>IF($K74="","",IF($K74&lt;TODAY(),"OVERDUE",IF($K74&lt;=TODAY()+3,"DUE SOON","")))</f>
        <v/>
      </c>
      <c r="N74" s="13" t="n"/>
      <c r="O74" s="13" t="n"/>
      <c r="P74" s="13" t="n"/>
    </row>
    <row r="75">
      <c r="H75" s="13" t="n"/>
      <c r="J75" s="13" t="n"/>
      <c r="K75" s="13" t="n"/>
      <c r="L75" s="11">
        <f>IF($H75="","",TODAY()-$H75)</f>
        <v/>
      </c>
      <c r="M75" s="12">
        <f>IF($K75="","",IF($K75&lt;TODAY(),"OVERDUE",IF($K75&lt;=TODAY()+3,"DUE SOON","")))</f>
        <v/>
      </c>
      <c r="N75" s="13" t="n"/>
      <c r="O75" s="13" t="n"/>
      <c r="P75" s="13" t="n"/>
    </row>
    <row r="76">
      <c r="H76" s="13" t="n"/>
      <c r="J76" s="13" t="n"/>
      <c r="K76" s="13" t="n"/>
      <c r="L76" s="11">
        <f>IF($H76="","",TODAY()-$H76)</f>
        <v/>
      </c>
      <c r="M76" s="12">
        <f>IF($K76="","",IF($K76&lt;TODAY(),"OVERDUE",IF($K76&lt;=TODAY()+3,"DUE SOON","")))</f>
        <v/>
      </c>
      <c r="N76" s="13" t="n"/>
      <c r="O76" s="13" t="n"/>
      <c r="P76" s="13" t="n"/>
    </row>
    <row r="77">
      <c r="H77" s="13" t="n"/>
      <c r="J77" s="13" t="n"/>
      <c r="K77" s="13" t="n"/>
      <c r="L77" s="11">
        <f>IF($H77="","",TODAY()-$H77)</f>
        <v/>
      </c>
      <c r="M77" s="12">
        <f>IF($K77="","",IF($K77&lt;TODAY(),"OVERDUE",IF($K77&lt;=TODAY()+3,"DUE SOON","")))</f>
        <v/>
      </c>
      <c r="N77" s="13" t="n"/>
      <c r="O77" s="13" t="n"/>
      <c r="P77" s="13" t="n"/>
    </row>
    <row r="78">
      <c r="H78" s="13" t="n"/>
      <c r="J78" s="13" t="n"/>
      <c r="K78" s="13" t="n"/>
      <c r="L78" s="11">
        <f>IF($H78="","",TODAY()-$H78)</f>
        <v/>
      </c>
      <c r="M78" s="12">
        <f>IF($K78="","",IF($K78&lt;TODAY(),"OVERDUE",IF($K78&lt;=TODAY()+3,"DUE SOON","")))</f>
        <v/>
      </c>
      <c r="N78" s="13" t="n"/>
      <c r="O78" s="13" t="n"/>
      <c r="P78" s="13" t="n"/>
    </row>
    <row r="79">
      <c r="H79" s="13" t="n"/>
      <c r="J79" s="13" t="n"/>
      <c r="K79" s="13" t="n"/>
      <c r="L79" s="11">
        <f>IF($H79="","",TODAY()-$H79)</f>
        <v/>
      </c>
      <c r="M79" s="12">
        <f>IF($K79="","",IF($K79&lt;TODAY(),"OVERDUE",IF($K79&lt;=TODAY()+3,"DUE SOON","")))</f>
        <v/>
      </c>
      <c r="N79" s="13" t="n"/>
      <c r="O79" s="13" t="n"/>
      <c r="P79" s="13" t="n"/>
    </row>
    <row r="80">
      <c r="H80" s="13" t="n"/>
      <c r="J80" s="13" t="n"/>
      <c r="K80" s="13" t="n"/>
      <c r="L80" s="11">
        <f>IF($H80="","",TODAY()-$H80)</f>
        <v/>
      </c>
      <c r="M80" s="12">
        <f>IF($K80="","",IF($K80&lt;TODAY(),"OVERDUE",IF($K80&lt;=TODAY()+3,"DUE SOON","")))</f>
        <v/>
      </c>
      <c r="N80" s="13" t="n"/>
      <c r="O80" s="13" t="n"/>
      <c r="P80" s="13" t="n"/>
    </row>
    <row r="81">
      <c r="H81" s="13" t="n"/>
      <c r="J81" s="13" t="n"/>
      <c r="K81" s="13" t="n"/>
      <c r="L81" s="11">
        <f>IF($H81="","",TODAY()-$H81)</f>
        <v/>
      </c>
      <c r="M81" s="12">
        <f>IF($K81="","",IF($K81&lt;TODAY(),"OVERDUE",IF($K81&lt;=TODAY()+3,"DUE SOON","")))</f>
        <v/>
      </c>
      <c r="N81" s="13" t="n"/>
      <c r="O81" s="13" t="n"/>
      <c r="P81" s="13" t="n"/>
    </row>
    <row r="82">
      <c r="H82" s="13" t="n"/>
      <c r="J82" s="13" t="n"/>
      <c r="K82" s="13" t="n"/>
      <c r="L82" s="11">
        <f>IF($H82="","",TODAY()-$H82)</f>
        <v/>
      </c>
      <c r="M82" s="12">
        <f>IF($K82="","",IF($K82&lt;TODAY(),"OVERDUE",IF($K82&lt;=TODAY()+3,"DUE SOON","")))</f>
        <v/>
      </c>
      <c r="N82" s="13" t="n"/>
      <c r="O82" s="13" t="n"/>
      <c r="P82" s="13" t="n"/>
    </row>
    <row r="83">
      <c r="H83" s="13" t="n"/>
      <c r="J83" s="13" t="n"/>
      <c r="K83" s="13" t="n"/>
      <c r="L83" s="11">
        <f>IF($H83="","",TODAY()-$H83)</f>
        <v/>
      </c>
      <c r="M83" s="12">
        <f>IF($K83="","",IF($K83&lt;TODAY(),"OVERDUE",IF($K83&lt;=TODAY()+3,"DUE SOON","")))</f>
        <v/>
      </c>
      <c r="N83" s="13" t="n"/>
      <c r="O83" s="13" t="n"/>
      <c r="P83" s="13" t="n"/>
    </row>
    <row r="84">
      <c r="H84" s="13" t="n"/>
      <c r="J84" s="13" t="n"/>
      <c r="K84" s="13" t="n"/>
      <c r="L84" s="11">
        <f>IF($H84="","",TODAY()-$H84)</f>
        <v/>
      </c>
      <c r="M84" s="12">
        <f>IF($K84="","",IF($K84&lt;TODAY(),"OVERDUE",IF($K84&lt;=TODAY()+3,"DUE SOON","")))</f>
        <v/>
      </c>
      <c r="N84" s="13" t="n"/>
      <c r="O84" s="13" t="n"/>
      <c r="P84" s="13" t="n"/>
    </row>
    <row r="85">
      <c r="H85" s="13" t="n"/>
      <c r="J85" s="13" t="n"/>
      <c r="K85" s="13" t="n"/>
      <c r="L85" s="11">
        <f>IF($H85="","",TODAY()-$H85)</f>
        <v/>
      </c>
      <c r="M85" s="12">
        <f>IF($K85="","",IF($K85&lt;TODAY(),"OVERDUE",IF($K85&lt;=TODAY()+3,"DUE SOON","")))</f>
        <v/>
      </c>
      <c r="N85" s="13" t="n"/>
      <c r="O85" s="13" t="n"/>
      <c r="P85" s="13" t="n"/>
    </row>
    <row r="86">
      <c r="H86" s="13" t="n"/>
      <c r="J86" s="13" t="n"/>
      <c r="K86" s="13" t="n"/>
      <c r="L86" s="11">
        <f>IF($H86="","",TODAY()-$H86)</f>
        <v/>
      </c>
      <c r="M86" s="12">
        <f>IF($K86="","",IF($K86&lt;TODAY(),"OVERDUE",IF($K86&lt;=TODAY()+3,"DUE SOON","")))</f>
        <v/>
      </c>
      <c r="N86" s="13" t="n"/>
      <c r="O86" s="13" t="n"/>
      <c r="P86" s="13" t="n"/>
    </row>
    <row r="87">
      <c r="H87" s="13" t="n"/>
      <c r="J87" s="13" t="n"/>
      <c r="K87" s="13" t="n"/>
      <c r="L87" s="11">
        <f>IF($H87="","",TODAY()-$H87)</f>
        <v/>
      </c>
      <c r="M87" s="12">
        <f>IF($K87="","",IF($K87&lt;TODAY(),"OVERDUE",IF($K87&lt;=TODAY()+3,"DUE SOON","")))</f>
        <v/>
      </c>
      <c r="N87" s="13" t="n"/>
      <c r="O87" s="13" t="n"/>
      <c r="P87" s="13" t="n"/>
    </row>
    <row r="88">
      <c r="H88" s="13" t="n"/>
      <c r="J88" s="13" t="n"/>
      <c r="K88" s="13" t="n"/>
      <c r="L88" s="11">
        <f>IF($H88="","",TODAY()-$H88)</f>
        <v/>
      </c>
      <c r="M88" s="12">
        <f>IF($K88="","",IF($K88&lt;TODAY(),"OVERDUE",IF($K88&lt;=TODAY()+3,"DUE SOON","")))</f>
        <v/>
      </c>
      <c r="N88" s="13" t="n"/>
      <c r="O88" s="13" t="n"/>
      <c r="P88" s="13" t="n"/>
    </row>
    <row r="89">
      <c r="H89" s="13" t="n"/>
      <c r="J89" s="13" t="n"/>
      <c r="K89" s="13" t="n"/>
      <c r="L89" s="11">
        <f>IF($H89="","",TODAY()-$H89)</f>
        <v/>
      </c>
      <c r="M89" s="12">
        <f>IF($K89="","",IF($K89&lt;TODAY(),"OVERDUE",IF($K89&lt;=TODAY()+3,"DUE SOON","")))</f>
        <v/>
      </c>
      <c r="N89" s="13" t="n"/>
      <c r="O89" s="13" t="n"/>
      <c r="P89" s="13" t="n"/>
    </row>
    <row r="90">
      <c r="H90" s="13" t="n"/>
      <c r="J90" s="13" t="n"/>
      <c r="K90" s="13" t="n"/>
      <c r="L90" s="11">
        <f>IF($H90="","",TODAY()-$H90)</f>
        <v/>
      </c>
      <c r="M90" s="12">
        <f>IF($K90="","",IF($K90&lt;TODAY(),"OVERDUE",IF($K90&lt;=TODAY()+3,"DUE SOON","")))</f>
        <v/>
      </c>
      <c r="N90" s="13" t="n"/>
      <c r="O90" s="13" t="n"/>
      <c r="P90" s="13" t="n"/>
    </row>
    <row r="91">
      <c r="H91" s="13" t="n"/>
      <c r="J91" s="13" t="n"/>
      <c r="K91" s="13" t="n"/>
      <c r="L91" s="11">
        <f>IF($H91="","",TODAY()-$H91)</f>
        <v/>
      </c>
      <c r="M91" s="12">
        <f>IF($K91="","",IF($K91&lt;TODAY(),"OVERDUE",IF($K91&lt;=TODAY()+3,"DUE SOON","")))</f>
        <v/>
      </c>
      <c r="N91" s="13" t="n"/>
      <c r="O91" s="13" t="n"/>
      <c r="P91" s="13" t="n"/>
    </row>
    <row r="92">
      <c r="H92" s="13" t="n"/>
      <c r="J92" s="13" t="n"/>
      <c r="K92" s="13" t="n"/>
      <c r="L92" s="11">
        <f>IF($H92="","",TODAY()-$H92)</f>
        <v/>
      </c>
      <c r="M92" s="12">
        <f>IF($K92="","",IF($K92&lt;TODAY(),"OVERDUE",IF($K92&lt;=TODAY()+3,"DUE SOON","")))</f>
        <v/>
      </c>
      <c r="N92" s="13" t="n"/>
      <c r="O92" s="13" t="n"/>
      <c r="P92" s="13" t="n"/>
    </row>
    <row r="93">
      <c r="H93" s="13" t="n"/>
      <c r="J93" s="13" t="n"/>
      <c r="K93" s="13" t="n"/>
      <c r="L93" s="11">
        <f>IF($H93="","",TODAY()-$H93)</f>
        <v/>
      </c>
      <c r="M93" s="12">
        <f>IF($K93="","",IF($K93&lt;TODAY(),"OVERDUE",IF($K93&lt;=TODAY()+3,"DUE SOON","")))</f>
        <v/>
      </c>
      <c r="N93" s="13" t="n"/>
      <c r="O93" s="13" t="n"/>
      <c r="P93" s="13" t="n"/>
    </row>
    <row r="94">
      <c r="H94" s="13" t="n"/>
      <c r="J94" s="13" t="n"/>
      <c r="K94" s="13" t="n"/>
      <c r="L94" s="11">
        <f>IF($H94="","",TODAY()-$H94)</f>
        <v/>
      </c>
      <c r="M94" s="12">
        <f>IF($K94="","",IF($K94&lt;TODAY(),"OVERDUE",IF($K94&lt;=TODAY()+3,"DUE SOON","")))</f>
        <v/>
      </c>
      <c r="N94" s="13" t="n"/>
      <c r="O94" s="13" t="n"/>
      <c r="P94" s="13" t="n"/>
    </row>
    <row r="95">
      <c r="H95" s="13" t="n"/>
      <c r="J95" s="13" t="n"/>
      <c r="K95" s="13" t="n"/>
      <c r="L95" s="11">
        <f>IF($H95="","",TODAY()-$H95)</f>
        <v/>
      </c>
      <c r="M95" s="12">
        <f>IF($K95="","",IF($K95&lt;TODAY(),"OVERDUE",IF($K95&lt;=TODAY()+3,"DUE SOON","")))</f>
        <v/>
      </c>
      <c r="N95" s="13" t="n"/>
      <c r="O95" s="13" t="n"/>
      <c r="P95" s="13" t="n"/>
    </row>
    <row r="96">
      <c r="H96" s="13" t="n"/>
      <c r="J96" s="13" t="n"/>
      <c r="K96" s="13" t="n"/>
      <c r="L96" s="11">
        <f>IF($H96="","",TODAY()-$H96)</f>
        <v/>
      </c>
      <c r="M96" s="12">
        <f>IF($K96="","",IF($K96&lt;TODAY(),"OVERDUE",IF($K96&lt;=TODAY()+3,"DUE SOON","")))</f>
        <v/>
      </c>
      <c r="N96" s="13" t="n"/>
      <c r="O96" s="13" t="n"/>
      <c r="P96" s="13" t="n"/>
    </row>
    <row r="97">
      <c r="H97" s="13" t="n"/>
      <c r="J97" s="13" t="n"/>
      <c r="K97" s="13" t="n"/>
      <c r="L97" s="11">
        <f>IF($H97="","",TODAY()-$H97)</f>
        <v/>
      </c>
      <c r="M97" s="12">
        <f>IF($K97="","",IF($K97&lt;TODAY(),"OVERDUE",IF($K97&lt;=TODAY()+3,"DUE SOON","")))</f>
        <v/>
      </c>
      <c r="N97" s="13" t="n"/>
      <c r="O97" s="13" t="n"/>
      <c r="P97" s="13" t="n"/>
    </row>
    <row r="98">
      <c r="H98" s="13" t="n"/>
      <c r="J98" s="13" t="n"/>
      <c r="K98" s="13" t="n"/>
      <c r="L98" s="11">
        <f>IF($H98="","",TODAY()-$H98)</f>
        <v/>
      </c>
      <c r="M98" s="12">
        <f>IF($K98="","",IF($K98&lt;TODAY(),"OVERDUE",IF($K98&lt;=TODAY()+3,"DUE SOON","")))</f>
        <v/>
      </c>
      <c r="N98" s="13" t="n"/>
      <c r="O98" s="13" t="n"/>
      <c r="P98" s="13" t="n"/>
    </row>
    <row r="99">
      <c r="H99" s="13" t="n"/>
      <c r="J99" s="13" t="n"/>
      <c r="K99" s="13" t="n"/>
      <c r="L99" s="11">
        <f>IF($H99="","",TODAY()-$H99)</f>
        <v/>
      </c>
      <c r="M99" s="12">
        <f>IF($K99="","",IF($K99&lt;TODAY(),"OVERDUE",IF($K99&lt;=TODAY()+3,"DUE SOON","")))</f>
        <v/>
      </c>
      <c r="N99" s="13" t="n"/>
      <c r="O99" s="13" t="n"/>
      <c r="P99" s="13" t="n"/>
    </row>
    <row r="100">
      <c r="H100" s="13" t="n"/>
      <c r="J100" s="13" t="n"/>
      <c r="K100" s="13" t="n"/>
      <c r="L100" s="11">
        <f>IF($H100="","",TODAY()-$H100)</f>
        <v/>
      </c>
      <c r="M100" s="12">
        <f>IF($K100="","",IF($K100&lt;TODAY(),"OVERDUE",IF($K100&lt;=TODAY()+3,"DUE SOON","")))</f>
        <v/>
      </c>
      <c r="N100" s="13" t="n"/>
      <c r="O100" s="13" t="n"/>
      <c r="P100" s="13" t="n"/>
    </row>
    <row r="101">
      <c r="H101" s="13" t="n"/>
      <c r="J101" s="13" t="n"/>
      <c r="K101" s="13" t="n"/>
      <c r="L101" s="11">
        <f>IF($H101="","",TODAY()-$H101)</f>
        <v/>
      </c>
      <c r="M101" s="12">
        <f>IF($K101="","",IF($K101&lt;TODAY(),"OVERDUE",IF($K101&lt;=TODAY()+3,"DUE SOON","")))</f>
        <v/>
      </c>
      <c r="N101" s="13" t="n"/>
      <c r="O101" s="13" t="n"/>
      <c r="P101" s="13" t="n"/>
    </row>
    <row r="102">
      <c r="H102" s="13" t="n"/>
      <c r="J102" s="13" t="n"/>
      <c r="K102" s="13" t="n"/>
      <c r="L102" s="11">
        <f>IF($H102="","",TODAY()-$H102)</f>
        <v/>
      </c>
      <c r="M102" s="12">
        <f>IF($K102="","",IF($K102&lt;TODAY(),"OVERDUE",IF($K102&lt;=TODAY()+3,"DUE SOON","")))</f>
        <v/>
      </c>
      <c r="N102" s="13" t="n"/>
      <c r="O102" s="13" t="n"/>
      <c r="P102" s="13" t="n"/>
    </row>
    <row r="103">
      <c r="H103" s="13" t="n"/>
      <c r="J103" s="13" t="n"/>
      <c r="K103" s="13" t="n"/>
      <c r="L103" s="11">
        <f>IF($H103="","",TODAY()-$H103)</f>
        <v/>
      </c>
      <c r="M103" s="12">
        <f>IF($K103="","",IF($K103&lt;TODAY(),"OVERDUE",IF($K103&lt;=TODAY()+3,"DUE SOON","")))</f>
        <v/>
      </c>
      <c r="N103" s="13" t="n"/>
      <c r="O103" s="13" t="n"/>
      <c r="P103" s="13" t="n"/>
    </row>
    <row r="104">
      <c r="H104" s="13" t="n"/>
      <c r="J104" s="13" t="n"/>
      <c r="K104" s="13" t="n"/>
      <c r="L104" s="11">
        <f>IF($H104="","",TODAY()-$H104)</f>
        <v/>
      </c>
      <c r="M104" s="12">
        <f>IF($K104="","",IF($K104&lt;TODAY(),"OVERDUE",IF($K104&lt;=TODAY()+3,"DUE SOON","")))</f>
        <v/>
      </c>
      <c r="N104" s="13" t="n"/>
      <c r="O104" s="13" t="n"/>
      <c r="P104" s="13" t="n"/>
    </row>
    <row r="105">
      <c r="H105" s="13" t="n"/>
      <c r="J105" s="13" t="n"/>
      <c r="K105" s="13" t="n"/>
      <c r="L105" s="11">
        <f>IF($H105="","",TODAY()-$H105)</f>
        <v/>
      </c>
      <c r="M105" s="12">
        <f>IF($K105="","",IF($K105&lt;TODAY(),"OVERDUE",IF($K105&lt;=TODAY()+3,"DUE SOON","")))</f>
        <v/>
      </c>
      <c r="N105" s="13" t="n"/>
      <c r="O105" s="13" t="n"/>
      <c r="P105" s="13" t="n"/>
    </row>
    <row r="106">
      <c r="H106" s="13" t="n"/>
      <c r="J106" s="13" t="n"/>
      <c r="K106" s="13" t="n"/>
      <c r="L106" s="11">
        <f>IF($H106="","",TODAY()-$H106)</f>
        <v/>
      </c>
      <c r="M106" s="12">
        <f>IF($K106="","",IF($K106&lt;TODAY(),"OVERDUE",IF($K106&lt;=TODAY()+3,"DUE SOON","")))</f>
        <v/>
      </c>
      <c r="N106" s="13" t="n"/>
      <c r="O106" s="13" t="n"/>
      <c r="P106" s="13" t="n"/>
    </row>
    <row r="107">
      <c r="H107" s="13" t="n"/>
      <c r="J107" s="13" t="n"/>
      <c r="K107" s="13" t="n"/>
      <c r="L107" s="11">
        <f>IF($H107="","",TODAY()-$H107)</f>
        <v/>
      </c>
      <c r="M107" s="12">
        <f>IF($K107="","",IF($K107&lt;TODAY(),"OVERDUE",IF($K107&lt;=TODAY()+3,"DUE SOON","")))</f>
        <v/>
      </c>
      <c r="N107" s="13" t="n"/>
      <c r="O107" s="13" t="n"/>
      <c r="P107" s="13" t="n"/>
    </row>
    <row r="108">
      <c r="H108" s="13" t="n"/>
      <c r="J108" s="13" t="n"/>
      <c r="K108" s="13" t="n"/>
      <c r="L108" s="11">
        <f>IF($H108="","",TODAY()-$H108)</f>
        <v/>
      </c>
      <c r="M108" s="12">
        <f>IF($K108="","",IF($K108&lt;TODAY(),"OVERDUE",IF($K108&lt;=TODAY()+3,"DUE SOON","")))</f>
        <v/>
      </c>
      <c r="N108" s="13" t="n"/>
      <c r="O108" s="13" t="n"/>
      <c r="P108" s="13" t="n"/>
    </row>
    <row r="109">
      <c r="H109" s="13" t="n"/>
      <c r="J109" s="13" t="n"/>
      <c r="K109" s="13" t="n"/>
      <c r="L109" s="11">
        <f>IF($H109="","",TODAY()-$H109)</f>
        <v/>
      </c>
      <c r="M109" s="12">
        <f>IF($K109="","",IF($K109&lt;TODAY(),"OVERDUE",IF($K109&lt;=TODAY()+3,"DUE SOON","")))</f>
        <v/>
      </c>
      <c r="N109" s="13" t="n"/>
      <c r="O109" s="13" t="n"/>
      <c r="P109" s="13" t="n"/>
    </row>
    <row r="110">
      <c r="H110" s="13" t="n"/>
      <c r="J110" s="13" t="n"/>
      <c r="K110" s="13" t="n"/>
      <c r="L110" s="11">
        <f>IF($H110="","",TODAY()-$H110)</f>
        <v/>
      </c>
      <c r="M110" s="12">
        <f>IF($K110="","",IF($K110&lt;TODAY(),"OVERDUE",IF($K110&lt;=TODAY()+3,"DUE SOON","")))</f>
        <v/>
      </c>
      <c r="N110" s="13" t="n"/>
      <c r="O110" s="13" t="n"/>
      <c r="P110" s="13" t="n"/>
    </row>
    <row r="111">
      <c r="H111" s="13" t="n"/>
      <c r="J111" s="13" t="n"/>
      <c r="K111" s="13" t="n"/>
      <c r="L111" s="11">
        <f>IF($H111="","",TODAY()-$H111)</f>
        <v/>
      </c>
      <c r="M111" s="12">
        <f>IF($K111="","",IF($K111&lt;TODAY(),"OVERDUE",IF($K111&lt;=TODAY()+3,"DUE SOON","")))</f>
        <v/>
      </c>
      <c r="N111" s="13" t="n"/>
      <c r="O111" s="13" t="n"/>
      <c r="P111" s="13" t="n"/>
    </row>
    <row r="112">
      <c r="H112" s="13" t="n"/>
      <c r="J112" s="13" t="n"/>
      <c r="K112" s="13" t="n"/>
      <c r="L112" s="11">
        <f>IF($H112="","",TODAY()-$H112)</f>
        <v/>
      </c>
      <c r="M112" s="12">
        <f>IF($K112="","",IF($K112&lt;TODAY(),"OVERDUE",IF($K112&lt;=TODAY()+3,"DUE SOON","")))</f>
        <v/>
      </c>
      <c r="N112" s="13" t="n"/>
      <c r="O112" s="13" t="n"/>
      <c r="P112" s="13" t="n"/>
    </row>
    <row r="113">
      <c r="H113" s="13" t="n"/>
      <c r="J113" s="13" t="n"/>
      <c r="K113" s="13" t="n"/>
      <c r="L113" s="11">
        <f>IF($H113="","",TODAY()-$H113)</f>
        <v/>
      </c>
      <c r="M113" s="12">
        <f>IF($K113="","",IF($K113&lt;TODAY(),"OVERDUE",IF($K113&lt;=TODAY()+3,"DUE SOON","")))</f>
        <v/>
      </c>
      <c r="N113" s="13" t="n"/>
      <c r="O113" s="13" t="n"/>
      <c r="P113" s="13" t="n"/>
    </row>
    <row r="114">
      <c r="H114" s="13" t="n"/>
      <c r="J114" s="13" t="n"/>
      <c r="K114" s="13" t="n"/>
      <c r="L114" s="11">
        <f>IF($H114="","",TODAY()-$H114)</f>
        <v/>
      </c>
      <c r="M114" s="12">
        <f>IF($K114="","",IF($K114&lt;TODAY(),"OVERDUE",IF($K114&lt;=TODAY()+3,"DUE SOON","")))</f>
        <v/>
      </c>
      <c r="N114" s="13" t="n"/>
      <c r="O114" s="13" t="n"/>
      <c r="P114" s="13" t="n"/>
    </row>
    <row r="115">
      <c r="H115" s="13" t="n"/>
      <c r="J115" s="13" t="n"/>
      <c r="K115" s="13" t="n"/>
      <c r="L115" s="11">
        <f>IF($H115="","",TODAY()-$H115)</f>
        <v/>
      </c>
      <c r="M115" s="12">
        <f>IF($K115="","",IF($K115&lt;TODAY(),"OVERDUE",IF($K115&lt;=TODAY()+3,"DUE SOON","")))</f>
        <v/>
      </c>
      <c r="N115" s="13" t="n"/>
      <c r="O115" s="13" t="n"/>
      <c r="P115" s="13" t="n"/>
    </row>
    <row r="116">
      <c r="H116" s="13" t="n"/>
      <c r="J116" s="13" t="n"/>
      <c r="K116" s="13" t="n"/>
      <c r="L116" s="11">
        <f>IF($H116="","",TODAY()-$H116)</f>
        <v/>
      </c>
      <c r="M116" s="12">
        <f>IF($K116="","",IF($K116&lt;TODAY(),"OVERDUE",IF($K116&lt;=TODAY()+3,"DUE SOON","")))</f>
        <v/>
      </c>
      <c r="N116" s="13" t="n"/>
      <c r="O116" s="13" t="n"/>
      <c r="P116" s="13" t="n"/>
    </row>
    <row r="117">
      <c r="H117" s="13" t="n"/>
      <c r="J117" s="13" t="n"/>
      <c r="K117" s="13" t="n"/>
      <c r="L117" s="11">
        <f>IF($H117="","",TODAY()-$H117)</f>
        <v/>
      </c>
      <c r="M117" s="12">
        <f>IF($K117="","",IF($K117&lt;TODAY(),"OVERDUE",IF($K117&lt;=TODAY()+3,"DUE SOON","")))</f>
        <v/>
      </c>
      <c r="N117" s="13" t="n"/>
      <c r="O117" s="13" t="n"/>
      <c r="P117" s="13" t="n"/>
    </row>
    <row r="118">
      <c r="H118" s="13" t="n"/>
      <c r="J118" s="13" t="n"/>
      <c r="K118" s="13" t="n"/>
      <c r="L118" s="11">
        <f>IF($H118="","",TODAY()-$H118)</f>
        <v/>
      </c>
      <c r="M118" s="12">
        <f>IF($K118="","",IF($K118&lt;TODAY(),"OVERDUE",IF($K118&lt;=TODAY()+3,"DUE SOON","")))</f>
        <v/>
      </c>
      <c r="N118" s="13" t="n"/>
      <c r="O118" s="13" t="n"/>
      <c r="P118" s="13" t="n"/>
    </row>
    <row r="119">
      <c r="H119" s="13" t="n"/>
      <c r="J119" s="13" t="n"/>
      <c r="K119" s="13" t="n"/>
      <c r="L119" s="11">
        <f>IF($H119="","",TODAY()-$H119)</f>
        <v/>
      </c>
      <c r="M119" s="12">
        <f>IF($K119="","",IF($K119&lt;TODAY(),"OVERDUE",IF($K119&lt;=TODAY()+3,"DUE SOON","")))</f>
        <v/>
      </c>
      <c r="N119" s="13" t="n"/>
      <c r="O119" s="13" t="n"/>
      <c r="P119" s="13" t="n"/>
    </row>
    <row r="120">
      <c r="H120" s="13" t="n"/>
      <c r="J120" s="13" t="n"/>
      <c r="K120" s="13" t="n"/>
      <c r="L120" s="11">
        <f>IF($H120="","",TODAY()-$H120)</f>
        <v/>
      </c>
      <c r="M120" s="12">
        <f>IF($K120="","",IF($K120&lt;TODAY(),"OVERDUE",IF($K120&lt;=TODAY()+3,"DUE SOON","")))</f>
        <v/>
      </c>
      <c r="N120" s="13" t="n"/>
      <c r="O120" s="13" t="n"/>
      <c r="P120" s="13" t="n"/>
    </row>
    <row r="121">
      <c r="H121" s="13" t="n"/>
      <c r="J121" s="13" t="n"/>
      <c r="K121" s="13" t="n"/>
      <c r="L121" s="11">
        <f>IF($H121="","",TODAY()-$H121)</f>
        <v/>
      </c>
      <c r="M121" s="12">
        <f>IF($K121="","",IF($K121&lt;TODAY(),"OVERDUE",IF($K121&lt;=TODAY()+3,"DUE SOON","")))</f>
        <v/>
      </c>
      <c r="N121" s="13" t="n"/>
      <c r="O121" s="13" t="n"/>
      <c r="P121" s="13" t="n"/>
    </row>
    <row r="122">
      <c r="H122" s="13" t="n"/>
      <c r="J122" s="13" t="n"/>
      <c r="K122" s="13" t="n"/>
      <c r="L122" s="11">
        <f>IF($H122="","",TODAY()-$H122)</f>
        <v/>
      </c>
      <c r="M122" s="12">
        <f>IF($K122="","",IF($K122&lt;TODAY(),"OVERDUE",IF($K122&lt;=TODAY()+3,"DUE SOON","")))</f>
        <v/>
      </c>
      <c r="N122" s="13" t="n"/>
      <c r="O122" s="13" t="n"/>
      <c r="P122" s="13" t="n"/>
    </row>
    <row r="123">
      <c r="H123" s="13" t="n"/>
      <c r="J123" s="13" t="n"/>
      <c r="K123" s="13" t="n"/>
      <c r="L123" s="11">
        <f>IF($H123="","",TODAY()-$H123)</f>
        <v/>
      </c>
      <c r="M123" s="12">
        <f>IF($K123="","",IF($K123&lt;TODAY(),"OVERDUE",IF($K123&lt;=TODAY()+3,"DUE SOON","")))</f>
        <v/>
      </c>
      <c r="N123" s="13" t="n"/>
      <c r="O123" s="13" t="n"/>
      <c r="P123" s="13" t="n"/>
    </row>
    <row r="124">
      <c r="H124" s="13" t="n"/>
      <c r="J124" s="13" t="n"/>
      <c r="K124" s="13" t="n"/>
      <c r="L124" s="11">
        <f>IF($H124="","",TODAY()-$H124)</f>
        <v/>
      </c>
      <c r="M124" s="12">
        <f>IF($K124="","",IF($K124&lt;TODAY(),"OVERDUE",IF($K124&lt;=TODAY()+3,"DUE SOON","")))</f>
        <v/>
      </c>
      <c r="N124" s="13" t="n"/>
      <c r="O124" s="13" t="n"/>
      <c r="P124" s="13" t="n"/>
    </row>
    <row r="125">
      <c r="H125" s="13" t="n"/>
      <c r="J125" s="13" t="n"/>
      <c r="K125" s="13" t="n"/>
      <c r="L125" s="11">
        <f>IF($H125="","",TODAY()-$H125)</f>
        <v/>
      </c>
      <c r="M125" s="12">
        <f>IF($K125="","",IF($K125&lt;TODAY(),"OVERDUE",IF($K125&lt;=TODAY()+3,"DUE SOON","")))</f>
        <v/>
      </c>
      <c r="N125" s="13" t="n"/>
      <c r="O125" s="13" t="n"/>
      <c r="P125" s="13" t="n"/>
    </row>
    <row r="126">
      <c r="H126" s="13" t="n"/>
      <c r="J126" s="13" t="n"/>
      <c r="K126" s="13" t="n"/>
      <c r="L126" s="11">
        <f>IF($H126="","",TODAY()-$H126)</f>
        <v/>
      </c>
      <c r="M126" s="12">
        <f>IF($K126="","",IF($K126&lt;TODAY(),"OVERDUE",IF($K126&lt;=TODAY()+3,"DUE SOON","")))</f>
        <v/>
      </c>
      <c r="N126" s="13" t="n"/>
      <c r="O126" s="13" t="n"/>
      <c r="P126" s="13" t="n"/>
    </row>
    <row r="127">
      <c r="H127" s="13" t="n"/>
      <c r="J127" s="13" t="n"/>
      <c r="K127" s="13" t="n"/>
      <c r="L127" s="11">
        <f>IF($H127="","",TODAY()-$H127)</f>
        <v/>
      </c>
      <c r="M127" s="12">
        <f>IF($K127="","",IF($K127&lt;TODAY(),"OVERDUE",IF($K127&lt;=TODAY()+3,"DUE SOON","")))</f>
        <v/>
      </c>
      <c r="N127" s="13" t="n"/>
      <c r="O127" s="13" t="n"/>
      <c r="P127" s="13" t="n"/>
    </row>
    <row r="128">
      <c r="H128" s="13" t="n"/>
      <c r="J128" s="13" t="n"/>
      <c r="K128" s="13" t="n"/>
      <c r="L128" s="11">
        <f>IF($H128="","",TODAY()-$H128)</f>
        <v/>
      </c>
      <c r="M128" s="12">
        <f>IF($K128="","",IF($K128&lt;TODAY(),"OVERDUE",IF($K128&lt;=TODAY()+3,"DUE SOON","")))</f>
        <v/>
      </c>
      <c r="N128" s="13" t="n"/>
      <c r="O128" s="13" t="n"/>
      <c r="P128" s="13" t="n"/>
    </row>
    <row r="129">
      <c r="H129" s="13" t="n"/>
      <c r="J129" s="13" t="n"/>
      <c r="K129" s="13" t="n"/>
      <c r="L129" s="11">
        <f>IF($H129="","",TODAY()-$H129)</f>
        <v/>
      </c>
      <c r="M129" s="12">
        <f>IF($K129="","",IF($K129&lt;TODAY(),"OVERDUE",IF($K129&lt;=TODAY()+3,"DUE SOON","")))</f>
        <v/>
      </c>
      <c r="N129" s="13" t="n"/>
      <c r="O129" s="13" t="n"/>
      <c r="P129" s="13" t="n"/>
    </row>
    <row r="130">
      <c r="H130" s="13" t="n"/>
      <c r="J130" s="13" t="n"/>
      <c r="K130" s="13" t="n"/>
      <c r="L130" s="11">
        <f>IF($H130="","",TODAY()-$H130)</f>
        <v/>
      </c>
      <c r="M130" s="12">
        <f>IF($K130="","",IF($K130&lt;TODAY(),"OVERDUE",IF($K130&lt;=TODAY()+3,"DUE SOON","")))</f>
        <v/>
      </c>
      <c r="N130" s="13" t="n"/>
      <c r="O130" s="13" t="n"/>
      <c r="P130" s="13" t="n"/>
    </row>
    <row r="131">
      <c r="H131" s="13" t="n"/>
      <c r="J131" s="13" t="n"/>
      <c r="K131" s="13" t="n"/>
      <c r="L131" s="11">
        <f>IF($H131="","",TODAY()-$H131)</f>
        <v/>
      </c>
      <c r="M131" s="12">
        <f>IF($K131="","",IF($K131&lt;TODAY(),"OVERDUE",IF($K131&lt;=TODAY()+3,"DUE SOON","")))</f>
        <v/>
      </c>
      <c r="N131" s="13" t="n"/>
      <c r="O131" s="13" t="n"/>
      <c r="P131" s="13" t="n"/>
    </row>
    <row r="132">
      <c r="H132" s="13" t="n"/>
      <c r="J132" s="13" t="n"/>
      <c r="K132" s="13" t="n"/>
      <c r="L132" s="11">
        <f>IF($H132="","",TODAY()-$H132)</f>
        <v/>
      </c>
      <c r="M132" s="12">
        <f>IF($K132="","",IF($K132&lt;TODAY(),"OVERDUE",IF($K132&lt;=TODAY()+3,"DUE SOON","")))</f>
        <v/>
      </c>
      <c r="N132" s="13" t="n"/>
      <c r="O132" s="13" t="n"/>
      <c r="P132" s="13" t="n"/>
    </row>
    <row r="133">
      <c r="H133" s="13" t="n"/>
      <c r="J133" s="13" t="n"/>
      <c r="K133" s="13" t="n"/>
      <c r="L133" s="11">
        <f>IF($H133="","",TODAY()-$H133)</f>
        <v/>
      </c>
      <c r="M133" s="12">
        <f>IF($K133="","",IF($K133&lt;TODAY(),"OVERDUE",IF($K133&lt;=TODAY()+3,"DUE SOON","")))</f>
        <v/>
      </c>
      <c r="N133" s="13" t="n"/>
      <c r="O133" s="13" t="n"/>
      <c r="P133" s="13" t="n"/>
    </row>
    <row r="134">
      <c r="H134" s="13" t="n"/>
      <c r="J134" s="13" t="n"/>
      <c r="K134" s="13" t="n"/>
      <c r="L134" s="11">
        <f>IF($H134="","",TODAY()-$H134)</f>
        <v/>
      </c>
      <c r="M134" s="12">
        <f>IF($K134="","",IF($K134&lt;TODAY(),"OVERDUE",IF($K134&lt;=TODAY()+3,"DUE SOON","")))</f>
        <v/>
      </c>
      <c r="N134" s="13" t="n"/>
      <c r="O134" s="13" t="n"/>
      <c r="P134" s="13" t="n"/>
    </row>
    <row r="135">
      <c r="H135" s="13" t="n"/>
      <c r="J135" s="13" t="n"/>
      <c r="K135" s="13" t="n"/>
      <c r="L135" s="11">
        <f>IF($H135="","",TODAY()-$H135)</f>
        <v/>
      </c>
      <c r="M135" s="12">
        <f>IF($K135="","",IF($K135&lt;TODAY(),"OVERDUE",IF($K135&lt;=TODAY()+3,"DUE SOON","")))</f>
        <v/>
      </c>
      <c r="N135" s="13" t="n"/>
      <c r="O135" s="13" t="n"/>
      <c r="P135" s="13" t="n"/>
    </row>
    <row r="136">
      <c r="H136" s="13" t="n"/>
      <c r="J136" s="13" t="n"/>
      <c r="K136" s="13" t="n"/>
      <c r="L136" s="11">
        <f>IF($H136="","",TODAY()-$H136)</f>
        <v/>
      </c>
      <c r="M136" s="12">
        <f>IF($K136="","",IF($K136&lt;TODAY(),"OVERDUE",IF($K136&lt;=TODAY()+3,"DUE SOON","")))</f>
        <v/>
      </c>
      <c r="N136" s="13" t="n"/>
      <c r="O136" s="13" t="n"/>
      <c r="P136" s="13" t="n"/>
    </row>
    <row r="137">
      <c r="H137" s="13" t="n"/>
      <c r="J137" s="13" t="n"/>
      <c r="K137" s="13" t="n"/>
      <c r="L137" s="11">
        <f>IF($H137="","",TODAY()-$H137)</f>
        <v/>
      </c>
      <c r="M137" s="12">
        <f>IF($K137="","",IF($K137&lt;TODAY(),"OVERDUE",IF($K137&lt;=TODAY()+3,"DUE SOON","")))</f>
        <v/>
      </c>
      <c r="N137" s="13" t="n"/>
      <c r="O137" s="13" t="n"/>
      <c r="P137" s="13" t="n"/>
    </row>
    <row r="138">
      <c r="H138" s="13" t="n"/>
      <c r="J138" s="13" t="n"/>
      <c r="K138" s="13" t="n"/>
      <c r="L138" s="11">
        <f>IF($H138="","",TODAY()-$H138)</f>
        <v/>
      </c>
      <c r="M138" s="12">
        <f>IF($K138="","",IF($K138&lt;TODAY(),"OVERDUE",IF($K138&lt;=TODAY()+3,"DUE SOON","")))</f>
        <v/>
      </c>
      <c r="N138" s="13" t="n"/>
      <c r="O138" s="13" t="n"/>
      <c r="P138" s="13" t="n"/>
    </row>
    <row r="139">
      <c r="H139" s="13" t="n"/>
      <c r="J139" s="13" t="n"/>
      <c r="K139" s="13" t="n"/>
      <c r="L139" s="11">
        <f>IF($H139="","",TODAY()-$H139)</f>
        <v/>
      </c>
      <c r="M139" s="12">
        <f>IF($K139="","",IF($K139&lt;TODAY(),"OVERDUE",IF($K139&lt;=TODAY()+3,"DUE SOON","")))</f>
        <v/>
      </c>
      <c r="N139" s="13" t="n"/>
      <c r="O139" s="13" t="n"/>
      <c r="P139" s="13" t="n"/>
    </row>
    <row r="140">
      <c r="H140" s="13" t="n"/>
      <c r="J140" s="13" t="n"/>
      <c r="K140" s="13" t="n"/>
      <c r="L140" s="11">
        <f>IF($H140="","",TODAY()-$H140)</f>
        <v/>
      </c>
      <c r="M140" s="12">
        <f>IF($K140="","",IF($K140&lt;TODAY(),"OVERDUE",IF($K140&lt;=TODAY()+3,"DUE SOON","")))</f>
        <v/>
      </c>
      <c r="N140" s="13" t="n"/>
      <c r="O140" s="13" t="n"/>
      <c r="P140" s="13" t="n"/>
    </row>
    <row r="141">
      <c r="H141" s="13" t="n"/>
      <c r="J141" s="13" t="n"/>
      <c r="K141" s="13" t="n"/>
      <c r="L141" s="11">
        <f>IF($H141="","",TODAY()-$H141)</f>
        <v/>
      </c>
      <c r="M141" s="12">
        <f>IF($K141="","",IF($K141&lt;TODAY(),"OVERDUE",IF($K141&lt;=TODAY()+3,"DUE SOON","")))</f>
        <v/>
      </c>
      <c r="N141" s="13" t="n"/>
      <c r="O141" s="13" t="n"/>
      <c r="P141" s="13" t="n"/>
    </row>
    <row r="142">
      <c r="H142" s="13" t="n"/>
      <c r="J142" s="13" t="n"/>
      <c r="K142" s="13" t="n"/>
      <c r="L142" s="11">
        <f>IF($H142="","",TODAY()-$H142)</f>
        <v/>
      </c>
      <c r="M142" s="12">
        <f>IF($K142="","",IF($K142&lt;TODAY(),"OVERDUE",IF($K142&lt;=TODAY()+3,"DUE SOON","")))</f>
        <v/>
      </c>
      <c r="N142" s="13" t="n"/>
      <c r="O142" s="13" t="n"/>
      <c r="P142" s="13" t="n"/>
    </row>
    <row r="143">
      <c r="H143" s="13" t="n"/>
      <c r="J143" s="13" t="n"/>
      <c r="K143" s="13" t="n"/>
      <c r="L143" s="11">
        <f>IF($H143="","",TODAY()-$H143)</f>
        <v/>
      </c>
      <c r="M143" s="12">
        <f>IF($K143="","",IF($K143&lt;TODAY(),"OVERDUE",IF($K143&lt;=TODAY()+3,"DUE SOON","")))</f>
        <v/>
      </c>
      <c r="N143" s="13" t="n"/>
      <c r="O143" s="13" t="n"/>
      <c r="P143" s="13" t="n"/>
    </row>
    <row r="144">
      <c r="H144" s="13" t="n"/>
      <c r="J144" s="13" t="n"/>
      <c r="K144" s="13" t="n"/>
      <c r="L144" s="11">
        <f>IF($H144="","",TODAY()-$H144)</f>
        <v/>
      </c>
      <c r="M144" s="12">
        <f>IF($K144="","",IF($K144&lt;TODAY(),"OVERDUE",IF($K144&lt;=TODAY()+3,"DUE SOON","")))</f>
        <v/>
      </c>
      <c r="N144" s="13" t="n"/>
      <c r="O144" s="13" t="n"/>
      <c r="P144" s="13" t="n"/>
    </row>
    <row r="145">
      <c r="H145" s="13" t="n"/>
      <c r="J145" s="13" t="n"/>
      <c r="K145" s="13" t="n"/>
      <c r="L145" s="11">
        <f>IF($H145="","",TODAY()-$H145)</f>
        <v/>
      </c>
      <c r="M145" s="12">
        <f>IF($K145="","",IF($K145&lt;TODAY(),"OVERDUE",IF($K145&lt;=TODAY()+3,"DUE SOON","")))</f>
        <v/>
      </c>
      <c r="N145" s="13" t="n"/>
      <c r="O145" s="13" t="n"/>
      <c r="P145" s="13" t="n"/>
    </row>
    <row r="146">
      <c r="H146" s="13" t="n"/>
      <c r="J146" s="13" t="n"/>
      <c r="K146" s="13" t="n"/>
      <c r="L146" s="11">
        <f>IF($H146="","",TODAY()-$H146)</f>
        <v/>
      </c>
      <c r="M146" s="12">
        <f>IF($K146="","",IF($K146&lt;TODAY(),"OVERDUE",IF($K146&lt;=TODAY()+3,"DUE SOON","")))</f>
        <v/>
      </c>
      <c r="N146" s="13" t="n"/>
      <c r="O146" s="13" t="n"/>
      <c r="P146" s="13" t="n"/>
    </row>
    <row r="147">
      <c r="H147" s="13" t="n"/>
      <c r="J147" s="13" t="n"/>
      <c r="K147" s="13" t="n"/>
      <c r="L147" s="11">
        <f>IF($H147="","",TODAY()-$H147)</f>
        <v/>
      </c>
      <c r="M147" s="12">
        <f>IF($K147="","",IF($K147&lt;TODAY(),"OVERDUE",IF($K147&lt;=TODAY()+3,"DUE SOON","")))</f>
        <v/>
      </c>
      <c r="N147" s="13" t="n"/>
      <c r="O147" s="13" t="n"/>
      <c r="P147" s="13" t="n"/>
    </row>
    <row r="148">
      <c r="H148" s="13" t="n"/>
      <c r="J148" s="13" t="n"/>
      <c r="K148" s="13" t="n"/>
      <c r="L148" s="11">
        <f>IF($H148="","",TODAY()-$H148)</f>
        <v/>
      </c>
      <c r="M148" s="12">
        <f>IF($K148="","",IF($K148&lt;TODAY(),"OVERDUE",IF($K148&lt;=TODAY()+3,"DUE SOON","")))</f>
        <v/>
      </c>
      <c r="N148" s="13" t="n"/>
      <c r="O148" s="13" t="n"/>
      <c r="P148" s="13" t="n"/>
    </row>
    <row r="149">
      <c r="H149" s="13" t="n"/>
      <c r="J149" s="13" t="n"/>
      <c r="K149" s="13" t="n"/>
      <c r="L149" s="11">
        <f>IF($H149="","",TODAY()-$H149)</f>
        <v/>
      </c>
      <c r="M149" s="12">
        <f>IF($K149="","",IF($K149&lt;TODAY(),"OVERDUE",IF($K149&lt;=TODAY()+3,"DUE SOON","")))</f>
        <v/>
      </c>
      <c r="N149" s="13" t="n"/>
      <c r="O149" s="13" t="n"/>
      <c r="P149" s="13" t="n"/>
    </row>
    <row r="150">
      <c r="H150" s="13" t="n"/>
      <c r="J150" s="13" t="n"/>
      <c r="K150" s="13" t="n"/>
      <c r="L150" s="11">
        <f>IF($H150="","",TODAY()-$H150)</f>
        <v/>
      </c>
      <c r="M150" s="12">
        <f>IF($K150="","",IF($K150&lt;TODAY(),"OVERDUE",IF($K150&lt;=TODAY()+3,"DUE SOON","")))</f>
        <v/>
      </c>
      <c r="N150" s="13" t="n"/>
      <c r="O150" s="13" t="n"/>
      <c r="P150" s="13" t="n"/>
    </row>
    <row r="151">
      <c r="H151" s="13" t="n"/>
      <c r="J151" s="13" t="n"/>
      <c r="K151" s="13" t="n"/>
      <c r="L151" s="11">
        <f>IF($H151="","",TODAY()-$H151)</f>
        <v/>
      </c>
      <c r="M151" s="12">
        <f>IF($K151="","",IF($K151&lt;TODAY(),"OVERDUE",IF($K151&lt;=TODAY()+3,"DUE SOON","")))</f>
        <v/>
      </c>
      <c r="N151" s="13" t="n"/>
      <c r="O151" s="13" t="n"/>
      <c r="P151" s="13" t="n"/>
    </row>
    <row r="152">
      <c r="H152" s="13" t="n"/>
      <c r="J152" s="13" t="n"/>
      <c r="K152" s="13" t="n"/>
      <c r="L152" s="11">
        <f>IF($H152="","",TODAY()-$H152)</f>
        <v/>
      </c>
      <c r="M152" s="12">
        <f>IF($K152="","",IF($K152&lt;TODAY(),"OVERDUE",IF($K152&lt;=TODAY()+3,"DUE SOON","")))</f>
        <v/>
      </c>
      <c r="N152" s="13" t="n"/>
      <c r="O152" s="13" t="n"/>
      <c r="P152" s="13" t="n"/>
    </row>
    <row r="153">
      <c r="H153" s="13" t="n"/>
      <c r="J153" s="13" t="n"/>
      <c r="K153" s="13" t="n"/>
      <c r="L153" s="11">
        <f>IF($H153="","",TODAY()-$H153)</f>
        <v/>
      </c>
      <c r="M153" s="12">
        <f>IF($K153="","",IF($K153&lt;TODAY(),"OVERDUE",IF($K153&lt;=TODAY()+3,"DUE SOON","")))</f>
        <v/>
      </c>
      <c r="N153" s="13" t="n"/>
      <c r="O153" s="13" t="n"/>
      <c r="P153" s="13" t="n"/>
    </row>
    <row r="154">
      <c r="H154" s="13" t="n"/>
      <c r="J154" s="13" t="n"/>
      <c r="K154" s="13" t="n"/>
      <c r="L154" s="11">
        <f>IF($H154="","",TODAY()-$H154)</f>
        <v/>
      </c>
      <c r="M154" s="12">
        <f>IF($K154="","",IF($K154&lt;TODAY(),"OVERDUE",IF($K154&lt;=TODAY()+3,"DUE SOON","")))</f>
        <v/>
      </c>
      <c r="N154" s="13" t="n"/>
      <c r="O154" s="13" t="n"/>
      <c r="P154" s="13" t="n"/>
    </row>
    <row r="155">
      <c r="H155" s="13" t="n"/>
      <c r="J155" s="13" t="n"/>
      <c r="K155" s="13" t="n"/>
      <c r="L155" s="11">
        <f>IF($H155="","",TODAY()-$H155)</f>
        <v/>
      </c>
      <c r="M155" s="12">
        <f>IF($K155="","",IF($K155&lt;TODAY(),"OVERDUE",IF($K155&lt;=TODAY()+3,"DUE SOON","")))</f>
        <v/>
      </c>
      <c r="N155" s="13" t="n"/>
      <c r="O155" s="13" t="n"/>
      <c r="P155" s="13" t="n"/>
    </row>
    <row r="156">
      <c r="H156" s="13" t="n"/>
      <c r="J156" s="13" t="n"/>
      <c r="K156" s="13" t="n"/>
      <c r="L156" s="11">
        <f>IF($H156="","",TODAY()-$H156)</f>
        <v/>
      </c>
      <c r="M156" s="12">
        <f>IF($K156="","",IF($K156&lt;TODAY(),"OVERDUE",IF($K156&lt;=TODAY()+3,"DUE SOON","")))</f>
        <v/>
      </c>
      <c r="N156" s="13" t="n"/>
      <c r="O156" s="13" t="n"/>
      <c r="P156" s="13" t="n"/>
    </row>
    <row r="157">
      <c r="H157" s="13" t="n"/>
      <c r="J157" s="13" t="n"/>
      <c r="K157" s="13" t="n"/>
      <c r="L157" s="11">
        <f>IF($H157="","",TODAY()-$H157)</f>
        <v/>
      </c>
      <c r="M157" s="12">
        <f>IF($K157="","",IF($K157&lt;TODAY(),"OVERDUE",IF($K157&lt;=TODAY()+3,"DUE SOON","")))</f>
        <v/>
      </c>
      <c r="N157" s="13" t="n"/>
      <c r="O157" s="13" t="n"/>
      <c r="P157" s="13" t="n"/>
    </row>
    <row r="158">
      <c r="H158" s="13" t="n"/>
      <c r="J158" s="13" t="n"/>
      <c r="K158" s="13" t="n"/>
      <c r="L158" s="11">
        <f>IF($H158="","",TODAY()-$H158)</f>
        <v/>
      </c>
      <c r="M158" s="12">
        <f>IF($K158="","",IF($K158&lt;TODAY(),"OVERDUE",IF($K158&lt;=TODAY()+3,"DUE SOON","")))</f>
        <v/>
      </c>
      <c r="N158" s="13" t="n"/>
      <c r="O158" s="13" t="n"/>
      <c r="P158" s="13" t="n"/>
    </row>
    <row r="159">
      <c r="H159" s="13" t="n"/>
      <c r="J159" s="13" t="n"/>
      <c r="K159" s="13" t="n"/>
      <c r="L159" s="11">
        <f>IF($H159="","",TODAY()-$H159)</f>
        <v/>
      </c>
      <c r="M159" s="12">
        <f>IF($K159="","",IF($K159&lt;TODAY(),"OVERDUE",IF($K159&lt;=TODAY()+3,"DUE SOON","")))</f>
        <v/>
      </c>
      <c r="N159" s="13" t="n"/>
      <c r="O159" s="13" t="n"/>
      <c r="P159" s="13" t="n"/>
    </row>
    <row r="160">
      <c r="H160" s="13" t="n"/>
      <c r="J160" s="13" t="n"/>
      <c r="K160" s="13" t="n"/>
      <c r="L160" s="11">
        <f>IF($H160="","",TODAY()-$H160)</f>
        <v/>
      </c>
      <c r="M160" s="12">
        <f>IF($K160="","",IF($K160&lt;TODAY(),"OVERDUE",IF($K160&lt;=TODAY()+3,"DUE SOON","")))</f>
        <v/>
      </c>
      <c r="N160" s="13" t="n"/>
      <c r="O160" s="13" t="n"/>
      <c r="P160" s="13" t="n"/>
    </row>
    <row r="161">
      <c r="H161" s="13" t="n"/>
      <c r="J161" s="13" t="n"/>
      <c r="K161" s="13" t="n"/>
      <c r="L161" s="11">
        <f>IF($H161="","",TODAY()-$H161)</f>
        <v/>
      </c>
      <c r="M161" s="12">
        <f>IF($K161="","",IF($K161&lt;TODAY(),"OVERDUE",IF($K161&lt;=TODAY()+3,"DUE SOON","")))</f>
        <v/>
      </c>
      <c r="N161" s="13" t="n"/>
      <c r="O161" s="13" t="n"/>
      <c r="P161" s="13" t="n"/>
    </row>
    <row r="162">
      <c r="H162" s="13" t="n"/>
      <c r="J162" s="13" t="n"/>
      <c r="K162" s="13" t="n"/>
      <c r="L162" s="11">
        <f>IF($H162="","",TODAY()-$H162)</f>
        <v/>
      </c>
      <c r="M162" s="12">
        <f>IF($K162="","",IF($K162&lt;TODAY(),"OVERDUE",IF($K162&lt;=TODAY()+3,"DUE SOON","")))</f>
        <v/>
      </c>
      <c r="N162" s="13" t="n"/>
      <c r="O162" s="13" t="n"/>
      <c r="P162" s="13" t="n"/>
    </row>
    <row r="163">
      <c r="H163" s="13" t="n"/>
      <c r="J163" s="13" t="n"/>
      <c r="K163" s="13" t="n"/>
      <c r="L163" s="11">
        <f>IF($H163="","",TODAY()-$H163)</f>
        <v/>
      </c>
      <c r="M163" s="12">
        <f>IF($K163="","",IF($K163&lt;TODAY(),"OVERDUE",IF($K163&lt;=TODAY()+3,"DUE SOON","")))</f>
        <v/>
      </c>
      <c r="N163" s="13" t="n"/>
      <c r="O163" s="13" t="n"/>
      <c r="P163" s="13" t="n"/>
    </row>
    <row r="164">
      <c r="H164" s="13" t="n"/>
      <c r="J164" s="13" t="n"/>
      <c r="K164" s="13" t="n"/>
      <c r="L164" s="11">
        <f>IF($H164="","",TODAY()-$H164)</f>
        <v/>
      </c>
      <c r="M164" s="12">
        <f>IF($K164="","",IF($K164&lt;TODAY(),"OVERDUE",IF($K164&lt;=TODAY()+3,"DUE SOON","")))</f>
        <v/>
      </c>
      <c r="N164" s="13" t="n"/>
      <c r="O164" s="13" t="n"/>
      <c r="P164" s="13" t="n"/>
    </row>
    <row r="165">
      <c r="H165" s="13" t="n"/>
      <c r="J165" s="13" t="n"/>
      <c r="K165" s="13" t="n"/>
      <c r="L165" s="11">
        <f>IF($H165="","",TODAY()-$H165)</f>
        <v/>
      </c>
      <c r="M165" s="12">
        <f>IF($K165="","",IF($K165&lt;TODAY(),"OVERDUE",IF($K165&lt;=TODAY()+3,"DUE SOON","")))</f>
        <v/>
      </c>
      <c r="N165" s="13" t="n"/>
      <c r="O165" s="13" t="n"/>
      <c r="P165" s="13" t="n"/>
    </row>
    <row r="166">
      <c r="H166" s="13" t="n"/>
      <c r="J166" s="13" t="n"/>
      <c r="K166" s="13" t="n"/>
      <c r="L166" s="11">
        <f>IF($H166="","",TODAY()-$H166)</f>
        <v/>
      </c>
      <c r="M166" s="12">
        <f>IF($K166="","",IF($K166&lt;TODAY(),"OVERDUE",IF($K166&lt;=TODAY()+3,"DUE SOON","")))</f>
        <v/>
      </c>
      <c r="N166" s="13" t="n"/>
      <c r="O166" s="13" t="n"/>
      <c r="P166" s="13" t="n"/>
    </row>
    <row r="167">
      <c r="H167" s="13" t="n"/>
      <c r="J167" s="13" t="n"/>
      <c r="K167" s="13" t="n"/>
      <c r="L167" s="11">
        <f>IF($H167="","",TODAY()-$H167)</f>
        <v/>
      </c>
      <c r="M167" s="12">
        <f>IF($K167="","",IF($K167&lt;TODAY(),"OVERDUE",IF($K167&lt;=TODAY()+3,"DUE SOON","")))</f>
        <v/>
      </c>
      <c r="N167" s="13" t="n"/>
      <c r="O167" s="13" t="n"/>
      <c r="P167" s="13" t="n"/>
    </row>
    <row r="168">
      <c r="H168" s="13" t="n"/>
      <c r="J168" s="13" t="n"/>
      <c r="K168" s="13" t="n"/>
      <c r="L168" s="11">
        <f>IF($H168="","",TODAY()-$H168)</f>
        <v/>
      </c>
      <c r="M168" s="12">
        <f>IF($K168="","",IF($K168&lt;TODAY(),"OVERDUE",IF($K168&lt;=TODAY()+3,"DUE SOON","")))</f>
        <v/>
      </c>
      <c r="N168" s="13" t="n"/>
      <c r="O168" s="13" t="n"/>
      <c r="P168" s="13" t="n"/>
    </row>
    <row r="169">
      <c r="H169" s="13" t="n"/>
      <c r="J169" s="13" t="n"/>
      <c r="K169" s="13" t="n"/>
      <c r="L169" s="11">
        <f>IF($H169="","",TODAY()-$H169)</f>
        <v/>
      </c>
      <c r="M169" s="12">
        <f>IF($K169="","",IF($K169&lt;TODAY(),"OVERDUE",IF($K169&lt;=TODAY()+3,"DUE SOON","")))</f>
        <v/>
      </c>
      <c r="N169" s="13" t="n"/>
      <c r="O169" s="13" t="n"/>
      <c r="P169" s="13" t="n"/>
    </row>
    <row r="170">
      <c r="H170" s="13" t="n"/>
      <c r="J170" s="13" t="n"/>
      <c r="K170" s="13" t="n"/>
      <c r="L170" s="11">
        <f>IF($H170="","",TODAY()-$H170)</f>
        <v/>
      </c>
      <c r="M170" s="12">
        <f>IF($K170="","",IF($K170&lt;TODAY(),"OVERDUE",IF($K170&lt;=TODAY()+3,"DUE SOON","")))</f>
        <v/>
      </c>
      <c r="N170" s="13" t="n"/>
      <c r="O170" s="13" t="n"/>
      <c r="P170" s="13" t="n"/>
    </row>
    <row r="171">
      <c r="H171" s="13" t="n"/>
      <c r="J171" s="13" t="n"/>
      <c r="K171" s="13" t="n"/>
      <c r="L171" s="11">
        <f>IF($H171="","",TODAY()-$H171)</f>
        <v/>
      </c>
      <c r="M171" s="12">
        <f>IF($K171="","",IF($K171&lt;TODAY(),"OVERDUE",IF($K171&lt;=TODAY()+3,"DUE SOON","")))</f>
        <v/>
      </c>
      <c r="N171" s="13" t="n"/>
      <c r="O171" s="13" t="n"/>
      <c r="P171" s="13" t="n"/>
    </row>
    <row r="172">
      <c r="H172" s="13" t="n"/>
      <c r="J172" s="13" t="n"/>
      <c r="K172" s="13" t="n"/>
      <c r="L172" s="11">
        <f>IF($H172="","",TODAY()-$H172)</f>
        <v/>
      </c>
      <c r="M172" s="12">
        <f>IF($K172="","",IF($K172&lt;TODAY(),"OVERDUE",IF($K172&lt;=TODAY()+3,"DUE SOON","")))</f>
        <v/>
      </c>
      <c r="N172" s="13" t="n"/>
      <c r="O172" s="13" t="n"/>
      <c r="P172" s="13" t="n"/>
    </row>
    <row r="173">
      <c r="H173" s="13" t="n"/>
      <c r="J173" s="13" t="n"/>
      <c r="K173" s="13" t="n"/>
      <c r="L173" s="11">
        <f>IF($H173="","",TODAY()-$H173)</f>
        <v/>
      </c>
      <c r="M173" s="12">
        <f>IF($K173="","",IF($K173&lt;TODAY(),"OVERDUE",IF($K173&lt;=TODAY()+3,"DUE SOON","")))</f>
        <v/>
      </c>
      <c r="N173" s="13" t="n"/>
      <c r="O173" s="13" t="n"/>
      <c r="P173" s="13" t="n"/>
    </row>
    <row r="174">
      <c r="H174" s="13" t="n"/>
      <c r="J174" s="13" t="n"/>
      <c r="K174" s="13" t="n"/>
      <c r="L174" s="11">
        <f>IF($H174="","",TODAY()-$H174)</f>
        <v/>
      </c>
      <c r="M174" s="12">
        <f>IF($K174="","",IF($K174&lt;TODAY(),"OVERDUE",IF($K174&lt;=TODAY()+3,"DUE SOON","")))</f>
        <v/>
      </c>
      <c r="N174" s="13" t="n"/>
      <c r="O174" s="13" t="n"/>
      <c r="P174" s="13" t="n"/>
    </row>
    <row r="175">
      <c r="H175" s="13" t="n"/>
      <c r="J175" s="13" t="n"/>
      <c r="K175" s="13" t="n"/>
      <c r="L175" s="11">
        <f>IF($H175="","",TODAY()-$H175)</f>
        <v/>
      </c>
      <c r="M175" s="12">
        <f>IF($K175="","",IF($K175&lt;TODAY(),"OVERDUE",IF($K175&lt;=TODAY()+3,"DUE SOON","")))</f>
        <v/>
      </c>
      <c r="N175" s="13" t="n"/>
      <c r="O175" s="13" t="n"/>
      <c r="P175" s="13" t="n"/>
    </row>
    <row r="176">
      <c r="H176" s="13" t="n"/>
      <c r="J176" s="13" t="n"/>
      <c r="K176" s="13" t="n"/>
      <c r="L176" s="11">
        <f>IF($H176="","",TODAY()-$H176)</f>
        <v/>
      </c>
      <c r="M176" s="12">
        <f>IF($K176="","",IF($K176&lt;TODAY(),"OVERDUE",IF($K176&lt;=TODAY()+3,"DUE SOON","")))</f>
        <v/>
      </c>
      <c r="N176" s="13" t="n"/>
      <c r="O176" s="13" t="n"/>
      <c r="P176" s="13" t="n"/>
    </row>
    <row r="177">
      <c r="H177" s="13" t="n"/>
      <c r="J177" s="13" t="n"/>
      <c r="K177" s="13" t="n"/>
      <c r="L177" s="11">
        <f>IF($H177="","",TODAY()-$H177)</f>
        <v/>
      </c>
      <c r="M177" s="12">
        <f>IF($K177="","",IF($K177&lt;TODAY(),"OVERDUE",IF($K177&lt;=TODAY()+3,"DUE SOON","")))</f>
        <v/>
      </c>
      <c r="N177" s="13" t="n"/>
      <c r="O177" s="13" t="n"/>
      <c r="P177" s="13" t="n"/>
    </row>
    <row r="178">
      <c r="H178" s="13" t="n"/>
      <c r="J178" s="13" t="n"/>
      <c r="K178" s="13" t="n"/>
      <c r="L178" s="11">
        <f>IF($H178="","",TODAY()-$H178)</f>
        <v/>
      </c>
      <c r="M178" s="12">
        <f>IF($K178="","",IF($K178&lt;TODAY(),"OVERDUE",IF($K178&lt;=TODAY()+3,"DUE SOON","")))</f>
        <v/>
      </c>
      <c r="N178" s="13" t="n"/>
      <c r="O178" s="13" t="n"/>
      <c r="P178" s="13" t="n"/>
    </row>
    <row r="179">
      <c r="H179" s="13" t="n"/>
      <c r="J179" s="13" t="n"/>
      <c r="K179" s="13" t="n"/>
      <c r="L179" s="11">
        <f>IF($H179="","",TODAY()-$H179)</f>
        <v/>
      </c>
      <c r="M179" s="12">
        <f>IF($K179="","",IF($K179&lt;TODAY(),"OVERDUE",IF($K179&lt;=TODAY()+3,"DUE SOON","")))</f>
        <v/>
      </c>
      <c r="N179" s="13" t="n"/>
      <c r="O179" s="13" t="n"/>
      <c r="P179" s="13" t="n"/>
    </row>
    <row r="180">
      <c r="H180" s="13" t="n"/>
      <c r="J180" s="13" t="n"/>
      <c r="K180" s="13" t="n"/>
      <c r="L180" s="11">
        <f>IF($H180="","",TODAY()-$H180)</f>
        <v/>
      </c>
      <c r="M180" s="12">
        <f>IF($K180="","",IF($K180&lt;TODAY(),"OVERDUE",IF($K180&lt;=TODAY()+3,"DUE SOON","")))</f>
        <v/>
      </c>
      <c r="N180" s="13" t="n"/>
      <c r="O180" s="13" t="n"/>
      <c r="P180" s="13" t="n"/>
    </row>
    <row r="181">
      <c r="H181" s="13" t="n"/>
      <c r="J181" s="13" t="n"/>
      <c r="K181" s="13" t="n"/>
      <c r="L181" s="11">
        <f>IF($H181="","",TODAY()-$H181)</f>
        <v/>
      </c>
      <c r="M181" s="12">
        <f>IF($K181="","",IF($K181&lt;TODAY(),"OVERDUE",IF($K181&lt;=TODAY()+3,"DUE SOON","")))</f>
        <v/>
      </c>
      <c r="N181" s="13" t="n"/>
      <c r="O181" s="13" t="n"/>
      <c r="P181" s="13" t="n"/>
    </row>
    <row r="182">
      <c r="H182" s="13" t="n"/>
      <c r="J182" s="13" t="n"/>
      <c r="K182" s="13" t="n"/>
      <c r="L182" s="11">
        <f>IF($H182="","",TODAY()-$H182)</f>
        <v/>
      </c>
      <c r="M182" s="12">
        <f>IF($K182="","",IF($K182&lt;TODAY(),"OVERDUE",IF($K182&lt;=TODAY()+3,"DUE SOON","")))</f>
        <v/>
      </c>
      <c r="N182" s="13" t="n"/>
      <c r="O182" s="13" t="n"/>
      <c r="P182" s="13" t="n"/>
    </row>
    <row r="183">
      <c r="H183" s="13" t="n"/>
      <c r="J183" s="13" t="n"/>
      <c r="K183" s="13" t="n"/>
      <c r="L183" s="11">
        <f>IF($H183="","",TODAY()-$H183)</f>
        <v/>
      </c>
      <c r="M183" s="12">
        <f>IF($K183="","",IF($K183&lt;TODAY(),"OVERDUE",IF($K183&lt;=TODAY()+3,"DUE SOON","")))</f>
        <v/>
      </c>
      <c r="N183" s="13" t="n"/>
      <c r="O183" s="13" t="n"/>
      <c r="P183" s="13" t="n"/>
    </row>
    <row r="184">
      <c r="H184" s="13" t="n"/>
      <c r="J184" s="13" t="n"/>
      <c r="K184" s="13" t="n"/>
      <c r="L184" s="11">
        <f>IF($H184="","",TODAY()-$H184)</f>
        <v/>
      </c>
      <c r="M184" s="12">
        <f>IF($K184="","",IF($K184&lt;TODAY(),"OVERDUE",IF($K184&lt;=TODAY()+3,"DUE SOON","")))</f>
        <v/>
      </c>
      <c r="N184" s="13" t="n"/>
      <c r="O184" s="13" t="n"/>
      <c r="P184" s="13" t="n"/>
    </row>
    <row r="185">
      <c r="H185" s="13" t="n"/>
      <c r="J185" s="13" t="n"/>
      <c r="K185" s="13" t="n"/>
      <c r="L185" s="11">
        <f>IF($H185="","",TODAY()-$H185)</f>
        <v/>
      </c>
      <c r="M185" s="12">
        <f>IF($K185="","",IF($K185&lt;TODAY(),"OVERDUE",IF($K185&lt;=TODAY()+3,"DUE SOON","")))</f>
        <v/>
      </c>
      <c r="N185" s="13" t="n"/>
      <c r="O185" s="13" t="n"/>
      <c r="P185" s="13" t="n"/>
    </row>
    <row r="186">
      <c r="H186" s="13" t="n"/>
      <c r="J186" s="13" t="n"/>
      <c r="K186" s="13" t="n"/>
      <c r="L186" s="11">
        <f>IF($H186="","",TODAY()-$H186)</f>
        <v/>
      </c>
      <c r="M186" s="12">
        <f>IF($K186="","",IF($K186&lt;TODAY(),"OVERDUE",IF($K186&lt;=TODAY()+3,"DUE SOON","")))</f>
        <v/>
      </c>
      <c r="N186" s="13" t="n"/>
      <c r="O186" s="13" t="n"/>
      <c r="P186" s="13" t="n"/>
    </row>
    <row r="187">
      <c r="H187" s="13" t="n"/>
      <c r="J187" s="13" t="n"/>
      <c r="K187" s="13" t="n"/>
      <c r="L187" s="11">
        <f>IF($H187="","",TODAY()-$H187)</f>
        <v/>
      </c>
      <c r="M187" s="12">
        <f>IF($K187="","",IF($K187&lt;TODAY(),"OVERDUE",IF($K187&lt;=TODAY()+3,"DUE SOON","")))</f>
        <v/>
      </c>
      <c r="N187" s="13" t="n"/>
      <c r="O187" s="13" t="n"/>
      <c r="P187" s="13" t="n"/>
    </row>
    <row r="188">
      <c r="H188" s="13" t="n"/>
      <c r="J188" s="13" t="n"/>
      <c r="K188" s="13" t="n"/>
      <c r="L188" s="11">
        <f>IF($H188="","",TODAY()-$H188)</f>
        <v/>
      </c>
      <c r="M188" s="12">
        <f>IF($K188="","",IF($K188&lt;TODAY(),"OVERDUE",IF($K188&lt;=TODAY()+3,"DUE SOON","")))</f>
        <v/>
      </c>
      <c r="N188" s="13" t="n"/>
      <c r="O188" s="13" t="n"/>
      <c r="P188" s="13" t="n"/>
    </row>
    <row r="189">
      <c r="H189" s="13" t="n"/>
      <c r="J189" s="13" t="n"/>
      <c r="K189" s="13" t="n"/>
      <c r="L189" s="11">
        <f>IF($H189="","",TODAY()-$H189)</f>
        <v/>
      </c>
      <c r="M189" s="12">
        <f>IF($K189="","",IF($K189&lt;TODAY(),"OVERDUE",IF($K189&lt;=TODAY()+3,"DUE SOON","")))</f>
        <v/>
      </c>
      <c r="N189" s="13" t="n"/>
      <c r="O189" s="13" t="n"/>
      <c r="P189" s="13" t="n"/>
    </row>
    <row r="190">
      <c r="H190" s="13" t="n"/>
      <c r="J190" s="13" t="n"/>
      <c r="K190" s="13" t="n"/>
      <c r="L190" s="11">
        <f>IF($H190="","",TODAY()-$H190)</f>
        <v/>
      </c>
      <c r="M190" s="12">
        <f>IF($K190="","",IF($K190&lt;TODAY(),"OVERDUE",IF($K190&lt;=TODAY()+3,"DUE SOON","")))</f>
        <v/>
      </c>
      <c r="N190" s="13" t="n"/>
      <c r="O190" s="13" t="n"/>
      <c r="P190" s="13" t="n"/>
    </row>
    <row r="191">
      <c r="H191" s="13" t="n"/>
      <c r="J191" s="13" t="n"/>
      <c r="K191" s="13" t="n"/>
      <c r="L191" s="11">
        <f>IF($H191="","",TODAY()-$H191)</f>
        <v/>
      </c>
      <c r="M191" s="12">
        <f>IF($K191="","",IF($K191&lt;TODAY(),"OVERDUE",IF($K191&lt;=TODAY()+3,"DUE SOON","")))</f>
        <v/>
      </c>
      <c r="N191" s="13" t="n"/>
      <c r="O191" s="13" t="n"/>
      <c r="P191" s="13" t="n"/>
    </row>
    <row r="192">
      <c r="H192" s="13" t="n"/>
      <c r="J192" s="13" t="n"/>
      <c r="K192" s="13" t="n"/>
      <c r="L192" s="11">
        <f>IF($H192="","",TODAY()-$H192)</f>
        <v/>
      </c>
      <c r="M192" s="12">
        <f>IF($K192="","",IF($K192&lt;TODAY(),"OVERDUE",IF($K192&lt;=TODAY()+3,"DUE SOON","")))</f>
        <v/>
      </c>
      <c r="N192" s="13" t="n"/>
      <c r="O192" s="13" t="n"/>
      <c r="P192" s="13" t="n"/>
    </row>
    <row r="193">
      <c r="H193" s="13" t="n"/>
      <c r="J193" s="13" t="n"/>
      <c r="K193" s="13" t="n"/>
      <c r="L193" s="11">
        <f>IF($H193="","",TODAY()-$H193)</f>
        <v/>
      </c>
      <c r="M193" s="12">
        <f>IF($K193="","",IF($K193&lt;TODAY(),"OVERDUE",IF($K193&lt;=TODAY()+3,"DUE SOON","")))</f>
        <v/>
      </c>
      <c r="N193" s="13" t="n"/>
      <c r="O193" s="13" t="n"/>
      <c r="P193" s="13" t="n"/>
    </row>
    <row r="194">
      <c r="H194" s="13" t="n"/>
      <c r="J194" s="13" t="n"/>
      <c r="K194" s="13" t="n"/>
      <c r="L194" s="11">
        <f>IF($H194="","",TODAY()-$H194)</f>
        <v/>
      </c>
      <c r="M194" s="12">
        <f>IF($K194="","",IF($K194&lt;TODAY(),"OVERDUE",IF($K194&lt;=TODAY()+3,"DUE SOON","")))</f>
        <v/>
      </c>
      <c r="N194" s="13" t="n"/>
      <c r="O194" s="13" t="n"/>
      <c r="P194" s="13" t="n"/>
    </row>
    <row r="195">
      <c r="H195" s="13" t="n"/>
      <c r="J195" s="13" t="n"/>
      <c r="K195" s="13" t="n"/>
      <c r="L195" s="11">
        <f>IF($H195="","",TODAY()-$H195)</f>
        <v/>
      </c>
      <c r="M195" s="12">
        <f>IF($K195="","",IF($K195&lt;TODAY(),"OVERDUE",IF($K195&lt;=TODAY()+3,"DUE SOON","")))</f>
        <v/>
      </c>
      <c r="N195" s="13" t="n"/>
      <c r="O195" s="13" t="n"/>
      <c r="P195" s="13" t="n"/>
    </row>
    <row r="196">
      <c r="H196" s="13" t="n"/>
      <c r="J196" s="13" t="n"/>
      <c r="K196" s="13" t="n"/>
      <c r="L196" s="11">
        <f>IF($H196="","",TODAY()-$H196)</f>
        <v/>
      </c>
      <c r="M196" s="12">
        <f>IF($K196="","",IF($K196&lt;TODAY(),"OVERDUE",IF($K196&lt;=TODAY()+3,"DUE SOON","")))</f>
        <v/>
      </c>
      <c r="N196" s="13" t="n"/>
      <c r="O196" s="13" t="n"/>
      <c r="P196" s="13" t="n"/>
    </row>
    <row r="197">
      <c r="H197" s="13" t="n"/>
      <c r="J197" s="13" t="n"/>
      <c r="K197" s="13" t="n"/>
      <c r="L197" s="11">
        <f>IF($H197="","",TODAY()-$H197)</f>
        <v/>
      </c>
      <c r="M197" s="12">
        <f>IF($K197="","",IF($K197&lt;TODAY(),"OVERDUE",IF($K197&lt;=TODAY()+3,"DUE SOON","")))</f>
        <v/>
      </c>
      <c r="N197" s="13" t="n"/>
      <c r="O197" s="13" t="n"/>
      <c r="P197" s="13" t="n"/>
    </row>
    <row r="198">
      <c r="H198" s="13" t="n"/>
      <c r="J198" s="13" t="n"/>
      <c r="K198" s="13" t="n"/>
      <c r="L198" s="11">
        <f>IF($H198="","",TODAY()-$H198)</f>
        <v/>
      </c>
      <c r="M198" s="12">
        <f>IF($K198="","",IF($K198&lt;TODAY(),"OVERDUE",IF($K198&lt;=TODAY()+3,"DUE SOON","")))</f>
        <v/>
      </c>
      <c r="N198" s="13" t="n"/>
      <c r="O198" s="13" t="n"/>
      <c r="P198" s="13" t="n"/>
    </row>
    <row r="199">
      <c r="H199" s="13" t="n"/>
      <c r="J199" s="13" t="n"/>
      <c r="K199" s="13" t="n"/>
      <c r="L199" s="11">
        <f>IF($H199="","",TODAY()-$H199)</f>
        <v/>
      </c>
      <c r="M199" s="12">
        <f>IF($K199="","",IF($K199&lt;TODAY(),"OVERDUE",IF($K199&lt;=TODAY()+3,"DUE SOON","")))</f>
        <v/>
      </c>
      <c r="N199" s="13" t="n"/>
      <c r="O199" s="13" t="n"/>
      <c r="P199" s="13" t="n"/>
    </row>
    <row r="200">
      <c r="H200" s="13" t="n"/>
      <c r="J200" s="13" t="n"/>
      <c r="K200" s="13" t="n"/>
      <c r="L200" s="11">
        <f>IF($H200="","",TODAY()-$H200)</f>
        <v/>
      </c>
      <c r="M200" s="12">
        <f>IF($K200="","",IF($K200&lt;TODAY(),"OVERDUE",IF($K200&lt;=TODAY()+3,"DUE SOON","")))</f>
        <v/>
      </c>
      <c r="N200" s="13" t="n"/>
      <c r="O200" s="13" t="n"/>
      <c r="P200" s="13" t="n"/>
    </row>
    <row r="201">
      <c r="H201" s="13" t="n"/>
      <c r="J201" s="13" t="n"/>
      <c r="K201" s="13" t="n"/>
      <c r="L201" s="11">
        <f>IF($H201="","",TODAY()-$H201)</f>
        <v/>
      </c>
      <c r="M201" s="12">
        <f>IF($K201="","",IF($K201&lt;TODAY(),"OVERDUE",IF($K201&lt;=TODAY()+3,"DUE SOON","")))</f>
        <v/>
      </c>
      <c r="N201" s="13" t="n"/>
      <c r="O201" s="13" t="n"/>
      <c r="P201" s="13" t="n"/>
    </row>
    <row r="202">
      <c r="H202" s="13" t="n"/>
      <c r="J202" s="13" t="n"/>
      <c r="K202" s="13" t="n"/>
      <c r="L202" s="11">
        <f>IF($H202="","",TODAY()-$H202)</f>
        <v/>
      </c>
      <c r="M202" s="12">
        <f>IF($K202="","",IF($K202&lt;TODAY(),"OVERDUE",IF($K202&lt;=TODAY()+3,"DUE SOON","")))</f>
        <v/>
      </c>
      <c r="N202" s="13" t="n"/>
      <c r="O202" s="13" t="n"/>
      <c r="P202" s="13" t="n"/>
    </row>
    <row r="203">
      <c r="H203" s="13" t="n"/>
      <c r="J203" s="13" t="n"/>
      <c r="K203" s="13" t="n"/>
      <c r="L203" s="11">
        <f>IF($H203="","",TODAY()-$H203)</f>
        <v/>
      </c>
      <c r="M203" s="12">
        <f>IF($K203="","",IF($K203&lt;TODAY(),"OVERDUE",IF($K203&lt;=TODAY()+3,"DUE SOON","")))</f>
        <v/>
      </c>
      <c r="N203" s="13" t="n"/>
      <c r="O203" s="13" t="n"/>
      <c r="P203" s="13" t="n"/>
    </row>
    <row r="204">
      <c r="H204" s="13" t="n"/>
      <c r="J204" s="13" t="n"/>
      <c r="K204" s="13" t="n"/>
      <c r="L204" s="11">
        <f>IF($H204="","",TODAY()-$H204)</f>
        <v/>
      </c>
      <c r="M204" s="12">
        <f>IF($K204="","",IF($K204&lt;TODAY(),"OVERDUE",IF($K204&lt;=TODAY()+3,"DUE SOON","")))</f>
        <v/>
      </c>
      <c r="N204" s="13" t="n"/>
      <c r="O204" s="13" t="n"/>
      <c r="P204" s="13" t="n"/>
    </row>
    <row r="205">
      <c r="H205" s="13" t="n"/>
      <c r="J205" s="13" t="n"/>
      <c r="K205" s="13" t="n"/>
      <c r="L205" s="11">
        <f>IF($H205="","",TODAY()-$H205)</f>
        <v/>
      </c>
      <c r="M205" s="12">
        <f>IF($K205="","",IF($K205&lt;TODAY(),"OVERDUE",IF($K205&lt;=TODAY()+3,"DUE SOON","")))</f>
        <v/>
      </c>
      <c r="N205" s="13" t="n"/>
      <c r="O205" s="13" t="n"/>
      <c r="P205" s="13" t="n"/>
    </row>
    <row r="206">
      <c r="H206" s="13" t="n"/>
      <c r="J206" s="13" t="n"/>
      <c r="K206" s="13" t="n"/>
      <c r="L206" s="11">
        <f>IF($H206="","",TODAY()-$H206)</f>
        <v/>
      </c>
      <c r="M206" s="12">
        <f>IF($K206="","",IF($K206&lt;TODAY(),"OVERDUE",IF($K206&lt;=TODAY()+3,"DUE SOON","")))</f>
        <v/>
      </c>
      <c r="N206" s="13" t="n"/>
      <c r="O206" s="13" t="n"/>
      <c r="P206" s="13" t="n"/>
    </row>
    <row r="207">
      <c r="H207" s="13" t="n"/>
      <c r="J207" s="13" t="n"/>
      <c r="K207" s="13" t="n"/>
      <c r="L207" s="11">
        <f>IF($H207="","",TODAY()-$H207)</f>
        <v/>
      </c>
      <c r="M207" s="12">
        <f>IF($K207="","",IF($K207&lt;TODAY(),"OVERDUE",IF($K207&lt;=TODAY()+3,"DUE SOON","")))</f>
        <v/>
      </c>
      <c r="N207" s="13" t="n"/>
      <c r="O207" s="13" t="n"/>
      <c r="P207" s="13" t="n"/>
    </row>
    <row r="208">
      <c r="H208" s="13" t="n"/>
      <c r="J208" s="13" t="n"/>
      <c r="K208" s="13" t="n"/>
      <c r="L208" s="11">
        <f>IF($H208="","",TODAY()-$H208)</f>
        <v/>
      </c>
      <c r="M208" s="12">
        <f>IF($K208="","",IF($K208&lt;TODAY(),"OVERDUE",IF($K208&lt;=TODAY()+3,"DUE SOON","")))</f>
        <v/>
      </c>
      <c r="N208" s="13" t="n"/>
      <c r="O208" s="13" t="n"/>
      <c r="P208" s="13" t="n"/>
    </row>
    <row r="209">
      <c r="H209" s="13" t="n"/>
      <c r="J209" s="13" t="n"/>
      <c r="K209" s="13" t="n"/>
      <c r="L209" s="11">
        <f>IF($H209="","",TODAY()-$H209)</f>
        <v/>
      </c>
      <c r="M209" s="12">
        <f>IF($K209="","",IF($K209&lt;TODAY(),"OVERDUE",IF($K209&lt;=TODAY()+3,"DUE SOON","")))</f>
        <v/>
      </c>
      <c r="N209" s="13" t="n"/>
      <c r="O209" s="13" t="n"/>
      <c r="P209" s="13" t="n"/>
    </row>
    <row r="210">
      <c r="H210" s="13" t="n"/>
      <c r="J210" s="13" t="n"/>
      <c r="K210" s="13" t="n"/>
      <c r="L210" s="11">
        <f>IF($H210="","",TODAY()-$H210)</f>
        <v/>
      </c>
      <c r="M210" s="12">
        <f>IF($K210="","",IF($K210&lt;TODAY(),"OVERDUE",IF($K210&lt;=TODAY()+3,"DUE SOON","")))</f>
        <v/>
      </c>
      <c r="N210" s="13" t="n"/>
      <c r="O210" s="13" t="n"/>
      <c r="P210" s="13" t="n"/>
    </row>
    <row r="211">
      <c r="H211" s="13" t="n"/>
      <c r="J211" s="13" t="n"/>
      <c r="K211" s="13" t="n"/>
      <c r="L211" s="11">
        <f>IF($H211="","",TODAY()-$H211)</f>
        <v/>
      </c>
      <c r="M211" s="12">
        <f>IF($K211="","",IF($K211&lt;TODAY(),"OVERDUE",IF($K211&lt;=TODAY()+3,"DUE SOON","")))</f>
        <v/>
      </c>
      <c r="N211" s="13" t="n"/>
      <c r="O211" s="13" t="n"/>
      <c r="P211" s="13" t="n"/>
    </row>
    <row r="212">
      <c r="H212" s="13" t="n"/>
      <c r="J212" s="13" t="n"/>
      <c r="K212" s="13" t="n"/>
      <c r="L212" s="11">
        <f>IF($H212="","",TODAY()-$H212)</f>
        <v/>
      </c>
      <c r="M212" s="12">
        <f>IF($K212="","",IF($K212&lt;TODAY(),"OVERDUE",IF($K212&lt;=TODAY()+3,"DUE SOON","")))</f>
        <v/>
      </c>
      <c r="N212" s="13" t="n"/>
      <c r="O212" s="13" t="n"/>
      <c r="P212" s="13" t="n"/>
    </row>
    <row r="213">
      <c r="H213" s="13" t="n"/>
      <c r="J213" s="13" t="n"/>
      <c r="K213" s="13" t="n"/>
      <c r="L213" s="11">
        <f>IF($H213="","",TODAY()-$H213)</f>
        <v/>
      </c>
      <c r="M213" s="12">
        <f>IF($K213="","",IF($K213&lt;TODAY(),"OVERDUE",IF($K213&lt;=TODAY()+3,"DUE SOON","")))</f>
        <v/>
      </c>
      <c r="N213" s="13" t="n"/>
      <c r="O213" s="13" t="n"/>
      <c r="P213" s="13" t="n"/>
    </row>
    <row r="214">
      <c r="H214" s="13" t="n"/>
      <c r="J214" s="13" t="n"/>
      <c r="K214" s="13" t="n"/>
      <c r="L214" s="11">
        <f>IF($H214="","",TODAY()-$H214)</f>
        <v/>
      </c>
      <c r="M214" s="12">
        <f>IF($K214="","",IF($K214&lt;TODAY(),"OVERDUE",IF($K214&lt;=TODAY()+3,"DUE SOON","")))</f>
        <v/>
      </c>
      <c r="N214" s="13" t="n"/>
      <c r="O214" s="13" t="n"/>
      <c r="P214" s="13" t="n"/>
    </row>
    <row r="215">
      <c r="H215" s="13" t="n"/>
      <c r="J215" s="13" t="n"/>
      <c r="K215" s="13" t="n"/>
      <c r="L215" s="11">
        <f>IF($H215="","",TODAY()-$H215)</f>
        <v/>
      </c>
      <c r="M215" s="12">
        <f>IF($K215="","",IF($K215&lt;TODAY(),"OVERDUE",IF($K215&lt;=TODAY()+3,"DUE SOON","")))</f>
        <v/>
      </c>
      <c r="N215" s="13" t="n"/>
      <c r="O215" s="13" t="n"/>
      <c r="P215" s="13" t="n"/>
    </row>
    <row r="216">
      <c r="H216" s="13" t="n"/>
      <c r="J216" s="13" t="n"/>
      <c r="K216" s="13" t="n"/>
      <c r="L216" s="11">
        <f>IF($H216="","",TODAY()-$H216)</f>
        <v/>
      </c>
      <c r="M216" s="12">
        <f>IF($K216="","",IF($K216&lt;TODAY(),"OVERDUE",IF($K216&lt;=TODAY()+3,"DUE SOON","")))</f>
        <v/>
      </c>
      <c r="N216" s="13" t="n"/>
      <c r="O216" s="13" t="n"/>
      <c r="P216" s="13" t="n"/>
    </row>
    <row r="217">
      <c r="H217" s="13" t="n"/>
      <c r="J217" s="13" t="n"/>
      <c r="K217" s="13" t="n"/>
      <c r="L217" s="11">
        <f>IF($H217="","",TODAY()-$H217)</f>
        <v/>
      </c>
      <c r="M217" s="12">
        <f>IF($K217="","",IF($K217&lt;TODAY(),"OVERDUE",IF($K217&lt;=TODAY()+3,"DUE SOON","")))</f>
        <v/>
      </c>
      <c r="N217" s="13" t="n"/>
      <c r="O217" s="13" t="n"/>
      <c r="P217" s="13" t="n"/>
    </row>
    <row r="218">
      <c r="H218" s="13" t="n"/>
      <c r="J218" s="13" t="n"/>
      <c r="K218" s="13" t="n"/>
      <c r="L218" s="11">
        <f>IF($H218="","",TODAY()-$H218)</f>
        <v/>
      </c>
      <c r="M218" s="12">
        <f>IF($K218="","",IF($K218&lt;TODAY(),"OVERDUE",IF($K218&lt;=TODAY()+3,"DUE SOON","")))</f>
        <v/>
      </c>
      <c r="N218" s="13" t="n"/>
      <c r="O218" s="13" t="n"/>
      <c r="P218" s="13" t="n"/>
    </row>
    <row r="219">
      <c r="H219" s="13" t="n"/>
      <c r="J219" s="13" t="n"/>
      <c r="K219" s="13" t="n"/>
      <c r="L219" s="11">
        <f>IF($H219="","",TODAY()-$H219)</f>
        <v/>
      </c>
      <c r="M219" s="12">
        <f>IF($K219="","",IF($K219&lt;TODAY(),"OVERDUE",IF($K219&lt;=TODAY()+3,"DUE SOON","")))</f>
        <v/>
      </c>
      <c r="N219" s="13" t="n"/>
      <c r="O219" s="13" t="n"/>
      <c r="P219" s="13" t="n"/>
    </row>
    <row r="220">
      <c r="H220" s="13" t="n"/>
      <c r="J220" s="13" t="n"/>
      <c r="K220" s="13" t="n"/>
      <c r="L220" s="11">
        <f>IF($H220="","",TODAY()-$H220)</f>
        <v/>
      </c>
      <c r="M220" s="12">
        <f>IF($K220="","",IF($K220&lt;TODAY(),"OVERDUE",IF($K220&lt;=TODAY()+3,"DUE SOON","")))</f>
        <v/>
      </c>
      <c r="N220" s="13" t="n"/>
      <c r="O220" s="13" t="n"/>
      <c r="P220" s="13" t="n"/>
    </row>
    <row r="221">
      <c r="H221" s="13" t="n"/>
      <c r="J221" s="13" t="n"/>
      <c r="K221" s="13" t="n"/>
      <c r="L221" s="11">
        <f>IF($H221="","",TODAY()-$H221)</f>
        <v/>
      </c>
      <c r="M221" s="12">
        <f>IF($K221="","",IF($K221&lt;TODAY(),"OVERDUE",IF($K221&lt;=TODAY()+3,"DUE SOON","")))</f>
        <v/>
      </c>
      <c r="N221" s="13" t="n"/>
      <c r="O221" s="13" t="n"/>
      <c r="P221" s="13" t="n"/>
    </row>
    <row r="222">
      <c r="H222" s="13" t="n"/>
      <c r="J222" s="13" t="n"/>
      <c r="K222" s="13" t="n"/>
      <c r="L222" s="11">
        <f>IF($H222="","",TODAY()-$H222)</f>
        <v/>
      </c>
      <c r="M222" s="12">
        <f>IF($K222="","",IF($K222&lt;TODAY(),"OVERDUE",IF($K222&lt;=TODAY()+3,"DUE SOON","")))</f>
        <v/>
      </c>
      <c r="N222" s="13" t="n"/>
      <c r="O222" s="13" t="n"/>
      <c r="P222" s="13" t="n"/>
    </row>
    <row r="223">
      <c r="H223" s="13" t="n"/>
      <c r="J223" s="13" t="n"/>
      <c r="K223" s="13" t="n"/>
      <c r="L223" s="11">
        <f>IF($H223="","",TODAY()-$H223)</f>
        <v/>
      </c>
      <c r="M223" s="12">
        <f>IF($K223="","",IF($K223&lt;TODAY(),"OVERDUE",IF($K223&lt;=TODAY()+3,"DUE SOON","")))</f>
        <v/>
      </c>
      <c r="N223" s="13" t="n"/>
      <c r="O223" s="13" t="n"/>
      <c r="P223" s="13" t="n"/>
    </row>
    <row r="224">
      <c r="H224" s="13" t="n"/>
      <c r="J224" s="13" t="n"/>
      <c r="K224" s="13" t="n"/>
      <c r="L224" s="11">
        <f>IF($H224="","",TODAY()-$H224)</f>
        <v/>
      </c>
      <c r="M224" s="12">
        <f>IF($K224="","",IF($K224&lt;TODAY(),"OVERDUE",IF($K224&lt;=TODAY()+3,"DUE SOON","")))</f>
        <v/>
      </c>
      <c r="N224" s="13" t="n"/>
      <c r="O224" s="13" t="n"/>
      <c r="P224" s="13" t="n"/>
    </row>
    <row r="225">
      <c r="H225" s="13" t="n"/>
      <c r="J225" s="13" t="n"/>
      <c r="K225" s="13" t="n"/>
      <c r="L225" s="11">
        <f>IF($H225="","",TODAY()-$H225)</f>
        <v/>
      </c>
      <c r="M225" s="12">
        <f>IF($K225="","",IF($K225&lt;TODAY(),"OVERDUE",IF($K225&lt;=TODAY()+3,"DUE SOON","")))</f>
        <v/>
      </c>
      <c r="N225" s="13" t="n"/>
      <c r="O225" s="13" t="n"/>
      <c r="P225" s="13" t="n"/>
    </row>
    <row r="226">
      <c r="H226" s="13" t="n"/>
      <c r="J226" s="13" t="n"/>
      <c r="K226" s="13" t="n"/>
      <c r="L226" s="11">
        <f>IF($H226="","",TODAY()-$H226)</f>
        <v/>
      </c>
      <c r="M226" s="12">
        <f>IF($K226="","",IF($K226&lt;TODAY(),"OVERDUE",IF($K226&lt;=TODAY()+3,"DUE SOON","")))</f>
        <v/>
      </c>
      <c r="N226" s="13" t="n"/>
      <c r="O226" s="13" t="n"/>
      <c r="P226" s="13" t="n"/>
    </row>
    <row r="227">
      <c r="H227" s="13" t="n"/>
      <c r="J227" s="13" t="n"/>
      <c r="K227" s="13" t="n"/>
      <c r="L227" s="11">
        <f>IF($H227="","",TODAY()-$H227)</f>
        <v/>
      </c>
      <c r="M227" s="12">
        <f>IF($K227="","",IF($K227&lt;TODAY(),"OVERDUE",IF($K227&lt;=TODAY()+3,"DUE SOON","")))</f>
        <v/>
      </c>
      <c r="N227" s="13" t="n"/>
      <c r="O227" s="13" t="n"/>
      <c r="P227" s="13" t="n"/>
    </row>
    <row r="228">
      <c r="H228" s="13" t="n"/>
      <c r="J228" s="13" t="n"/>
      <c r="K228" s="13" t="n"/>
      <c r="L228" s="11">
        <f>IF($H228="","",TODAY()-$H228)</f>
        <v/>
      </c>
      <c r="M228" s="12">
        <f>IF($K228="","",IF($K228&lt;TODAY(),"OVERDUE",IF($K228&lt;=TODAY()+3,"DUE SOON","")))</f>
        <v/>
      </c>
      <c r="N228" s="13" t="n"/>
      <c r="O228" s="13" t="n"/>
      <c r="P228" s="13" t="n"/>
    </row>
    <row r="229">
      <c r="H229" s="13" t="n"/>
      <c r="J229" s="13" t="n"/>
      <c r="K229" s="13" t="n"/>
      <c r="L229" s="11">
        <f>IF($H229="","",TODAY()-$H229)</f>
        <v/>
      </c>
      <c r="M229" s="12">
        <f>IF($K229="","",IF($K229&lt;TODAY(),"OVERDUE",IF($K229&lt;=TODAY()+3,"DUE SOON","")))</f>
        <v/>
      </c>
      <c r="N229" s="13" t="n"/>
      <c r="O229" s="13" t="n"/>
      <c r="P229" s="13" t="n"/>
    </row>
    <row r="230">
      <c r="H230" s="13" t="n"/>
      <c r="J230" s="13" t="n"/>
      <c r="K230" s="13" t="n"/>
      <c r="L230" s="11">
        <f>IF($H230="","",TODAY()-$H230)</f>
        <v/>
      </c>
      <c r="M230" s="12">
        <f>IF($K230="","",IF($K230&lt;TODAY(),"OVERDUE",IF($K230&lt;=TODAY()+3,"DUE SOON","")))</f>
        <v/>
      </c>
      <c r="N230" s="13" t="n"/>
      <c r="O230" s="13" t="n"/>
      <c r="P230" s="13" t="n"/>
    </row>
    <row r="231">
      <c r="H231" s="13" t="n"/>
      <c r="J231" s="13" t="n"/>
      <c r="K231" s="13" t="n"/>
      <c r="L231" s="11">
        <f>IF($H231="","",TODAY()-$H231)</f>
        <v/>
      </c>
      <c r="M231" s="12">
        <f>IF($K231="","",IF($K231&lt;TODAY(),"OVERDUE",IF($K231&lt;=TODAY()+3,"DUE SOON","")))</f>
        <v/>
      </c>
      <c r="N231" s="13" t="n"/>
      <c r="O231" s="13" t="n"/>
      <c r="P231" s="13" t="n"/>
    </row>
    <row r="232">
      <c r="H232" s="13" t="n"/>
      <c r="J232" s="13" t="n"/>
      <c r="K232" s="13" t="n"/>
      <c r="L232" s="11">
        <f>IF($H232="","",TODAY()-$H232)</f>
        <v/>
      </c>
      <c r="M232" s="12">
        <f>IF($K232="","",IF($K232&lt;TODAY(),"OVERDUE",IF($K232&lt;=TODAY()+3,"DUE SOON","")))</f>
        <v/>
      </c>
      <c r="N232" s="13" t="n"/>
      <c r="O232" s="13" t="n"/>
      <c r="P232" s="13" t="n"/>
    </row>
    <row r="233">
      <c r="H233" s="13" t="n"/>
      <c r="J233" s="13" t="n"/>
      <c r="K233" s="13" t="n"/>
      <c r="L233" s="11">
        <f>IF($H233="","",TODAY()-$H233)</f>
        <v/>
      </c>
      <c r="M233" s="12">
        <f>IF($K233="","",IF($K233&lt;TODAY(),"OVERDUE",IF($K233&lt;=TODAY()+3,"DUE SOON","")))</f>
        <v/>
      </c>
      <c r="N233" s="13" t="n"/>
      <c r="O233" s="13" t="n"/>
      <c r="P233" s="13" t="n"/>
    </row>
    <row r="234">
      <c r="H234" s="13" t="n"/>
      <c r="J234" s="13" t="n"/>
      <c r="K234" s="13" t="n"/>
      <c r="L234" s="11">
        <f>IF($H234="","",TODAY()-$H234)</f>
        <v/>
      </c>
      <c r="M234" s="12">
        <f>IF($K234="","",IF($K234&lt;TODAY(),"OVERDUE",IF($K234&lt;=TODAY()+3,"DUE SOON","")))</f>
        <v/>
      </c>
      <c r="N234" s="13" t="n"/>
      <c r="O234" s="13" t="n"/>
      <c r="P234" s="13" t="n"/>
    </row>
    <row r="235">
      <c r="H235" s="13" t="n"/>
      <c r="J235" s="13" t="n"/>
      <c r="K235" s="13" t="n"/>
      <c r="L235" s="11">
        <f>IF($H235="","",TODAY()-$H235)</f>
        <v/>
      </c>
      <c r="M235" s="12">
        <f>IF($K235="","",IF($K235&lt;TODAY(),"OVERDUE",IF($K235&lt;=TODAY()+3,"DUE SOON","")))</f>
        <v/>
      </c>
      <c r="N235" s="13" t="n"/>
      <c r="O235" s="13" t="n"/>
      <c r="P235" s="13" t="n"/>
    </row>
    <row r="236">
      <c r="H236" s="13" t="n"/>
      <c r="J236" s="13" t="n"/>
      <c r="K236" s="13" t="n"/>
      <c r="L236" s="11">
        <f>IF($H236="","",TODAY()-$H236)</f>
        <v/>
      </c>
      <c r="M236" s="12">
        <f>IF($K236="","",IF($K236&lt;TODAY(),"OVERDUE",IF($K236&lt;=TODAY()+3,"DUE SOON","")))</f>
        <v/>
      </c>
      <c r="N236" s="13" t="n"/>
      <c r="O236" s="13" t="n"/>
      <c r="P236" s="13" t="n"/>
    </row>
    <row r="237">
      <c r="H237" s="13" t="n"/>
      <c r="J237" s="13" t="n"/>
      <c r="K237" s="13" t="n"/>
      <c r="L237" s="11">
        <f>IF($H237="","",TODAY()-$H237)</f>
        <v/>
      </c>
      <c r="M237" s="12">
        <f>IF($K237="","",IF($K237&lt;TODAY(),"OVERDUE",IF($K237&lt;=TODAY()+3,"DUE SOON","")))</f>
        <v/>
      </c>
      <c r="N237" s="13" t="n"/>
      <c r="O237" s="13" t="n"/>
      <c r="P237" s="13" t="n"/>
    </row>
    <row r="238">
      <c r="H238" s="13" t="n"/>
      <c r="J238" s="13" t="n"/>
      <c r="K238" s="13" t="n"/>
      <c r="L238" s="11">
        <f>IF($H238="","",TODAY()-$H238)</f>
        <v/>
      </c>
      <c r="M238" s="12">
        <f>IF($K238="","",IF($K238&lt;TODAY(),"OVERDUE",IF($K238&lt;=TODAY()+3,"DUE SOON","")))</f>
        <v/>
      </c>
      <c r="N238" s="13" t="n"/>
      <c r="O238" s="13" t="n"/>
      <c r="P238" s="13" t="n"/>
    </row>
    <row r="239">
      <c r="H239" s="13" t="n"/>
      <c r="J239" s="13" t="n"/>
      <c r="K239" s="13" t="n"/>
      <c r="L239" s="11">
        <f>IF($H239="","",TODAY()-$H239)</f>
        <v/>
      </c>
      <c r="M239" s="12">
        <f>IF($K239="","",IF($K239&lt;TODAY(),"OVERDUE",IF($K239&lt;=TODAY()+3,"DUE SOON","")))</f>
        <v/>
      </c>
      <c r="N239" s="13" t="n"/>
      <c r="O239" s="13" t="n"/>
      <c r="P239" s="13" t="n"/>
    </row>
    <row r="240">
      <c r="H240" s="13" t="n"/>
      <c r="J240" s="13" t="n"/>
      <c r="K240" s="13" t="n"/>
      <c r="L240" s="11">
        <f>IF($H240="","",TODAY()-$H240)</f>
        <v/>
      </c>
      <c r="M240" s="12">
        <f>IF($K240="","",IF($K240&lt;TODAY(),"OVERDUE",IF($K240&lt;=TODAY()+3,"DUE SOON","")))</f>
        <v/>
      </c>
      <c r="N240" s="13" t="n"/>
      <c r="O240" s="13" t="n"/>
      <c r="P240" s="13" t="n"/>
    </row>
    <row r="241">
      <c r="H241" s="13" t="n"/>
      <c r="J241" s="13" t="n"/>
      <c r="K241" s="13" t="n"/>
      <c r="L241" s="11">
        <f>IF($H241="","",TODAY()-$H241)</f>
        <v/>
      </c>
      <c r="M241" s="12">
        <f>IF($K241="","",IF($K241&lt;TODAY(),"OVERDUE",IF($K241&lt;=TODAY()+3,"DUE SOON","")))</f>
        <v/>
      </c>
      <c r="N241" s="13" t="n"/>
      <c r="O241" s="13" t="n"/>
      <c r="P241" s="13" t="n"/>
    </row>
    <row r="242">
      <c r="H242" s="13" t="n"/>
      <c r="J242" s="13" t="n"/>
      <c r="K242" s="13" t="n"/>
      <c r="L242" s="11">
        <f>IF($H242="","",TODAY()-$H242)</f>
        <v/>
      </c>
      <c r="M242" s="12">
        <f>IF($K242="","",IF($K242&lt;TODAY(),"OVERDUE",IF($K242&lt;=TODAY()+3,"DUE SOON","")))</f>
        <v/>
      </c>
      <c r="N242" s="13" t="n"/>
      <c r="O242" s="13" t="n"/>
      <c r="P242" s="13" t="n"/>
    </row>
    <row r="243">
      <c r="H243" s="13" t="n"/>
      <c r="J243" s="13" t="n"/>
      <c r="K243" s="13" t="n"/>
      <c r="L243" s="11">
        <f>IF($H243="","",TODAY()-$H243)</f>
        <v/>
      </c>
      <c r="M243" s="12">
        <f>IF($K243="","",IF($K243&lt;TODAY(),"OVERDUE",IF($K243&lt;=TODAY()+3,"DUE SOON","")))</f>
        <v/>
      </c>
      <c r="N243" s="13" t="n"/>
      <c r="O243" s="13" t="n"/>
      <c r="P243" s="13" t="n"/>
    </row>
    <row r="244">
      <c r="H244" s="13" t="n"/>
      <c r="J244" s="13" t="n"/>
      <c r="K244" s="13" t="n"/>
      <c r="L244" s="11">
        <f>IF($H244="","",TODAY()-$H244)</f>
        <v/>
      </c>
      <c r="M244" s="12">
        <f>IF($K244="","",IF($K244&lt;TODAY(),"OVERDUE",IF($K244&lt;=TODAY()+3,"DUE SOON","")))</f>
        <v/>
      </c>
      <c r="N244" s="13" t="n"/>
      <c r="O244" s="13" t="n"/>
      <c r="P244" s="13" t="n"/>
    </row>
    <row r="245">
      <c r="H245" s="13" t="n"/>
      <c r="J245" s="13" t="n"/>
      <c r="K245" s="13" t="n"/>
      <c r="L245" s="11">
        <f>IF($H245="","",TODAY()-$H245)</f>
        <v/>
      </c>
      <c r="M245" s="12">
        <f>IF($K245="","",IF($K245&lt;TODAY(),"OVERDUE",IF($K245&lt;=TODAY()+3,"DUE SOON","")))</f>
        <v/>
      </c>
      <c r="N245" s="13" t="n"/>
      <c r="O245" s="13" t="n"/>
      <c r="P245" s="13" t="n"/>
    </row>
    <row r="246">
      <c r="H246" s="13" t="n"/>
      <c r="J246" s="13" t="n"/>
      <c r="K246" s="13" t="n"/>
      <c r="L246" s="11">
        <f>IF($H246="","",TODAY()-$H246)</f>
        <v/>
      </c>
      <c r="M246" s="12">
        <f>IF($K246="","",IF($K246&lt;TODAY(),"OVERDUE",IF($K246&lt;=TODAY()+3,"DUE SOON","")))</f>
        <v/>
      </c>
      <c r="N246" s="13" t="n"/>
      <c r="O246" s="13" t="n"/>
      <c r="P246" s="13" t="n"/>
    </row>
    <row r="247">
      <c r="H247" s="13" t="n"/>
      <c r="J247" s="13" t="n"/>
      <c r="K247" s="13" t="n"/>
      <c r="L247" s="11">
        <f>IF($H247="","",TODAY()-$H247)</f>
        <v/>
      </c>
      <c r="M247" s="12">
        <f>IF($K247="","",IF($K247&lt;TODAY(),"OVERDUE",IF($K247&lt;=TODAY()+3,"DUE SOON","")))</f>
        <v/>
      </c>
      <c r="N247" s="13" t="n"/>
      <c r="O247" s="13" t="n"/>
      <c r="P247" s="13" t="n"/>
    </row>
    <row r="248">
      <c r="H248" s="13" t="n"/>
      <c r="J248" s="13" t="n"/>
      <c r="K248" s="13" t="n"/>
      <c r="L248" s="11">
        <f>IF($H248="","",TODAY()-$H248)</f>
        <v/>
      </c>
      <c r="M248" s="12">
        <f>IF($K248="","",IF($K248&lt;TODAY(),"OVERDUE",IF($K248&lt;=TODAY()+3,"DUE SOON","")))</f>
        <v/>
      </c>
      <c r="N248" s="13" t="n"/>
      <c r="O248" s="13" t="n"/>
      <c r="P248" s="13" t="n"/>
    </row>
    <row r="249">
      <c r="H249" s="13" t="n"/>
      <c r="J249" s="13" t="n"/>
      <c r="K249" s="13" t="n"/>
      <c r="L249" s="11">
        <f>IF($H249="","",TODAY()-$H249)</f>
        <v/>
      </c>
      <c r="M249" s="12">
        <f>IF($K249="","",IF($K249&lt;TODAY(),"OVERDUE",IF($K249&lt;=TODAY()+3,"DUE SOON","")))</f>
        <v/>
      </c>
      <c r="N249" s="13" t="n"/>
      <c r="O249" s="13" t="n"/>
      <c r="P249" s="13" t="n"/>
    </row>
    <row r="250">
      <c r="H250" s="13" t="n"/>
      <c r="J250" s="13" t="n"/>
      <c r="K250" s="13" t="n"/>
      <c r="L250" s="11">
        <f>IF($H250="","",TODAY()-$H250)</f>
        <v/>
      </c>
      <c r="M250" s="12">
        <f>IF($K250="","",IF($K250&lt;TODAY(),"OVERDUE",IF($K250&lt;=TODAY()+3,"DUE SOON","")))</f>
        <v/>
      </c>
      <c r="N250" s="13" t="n"/>
      <c r="O250" s="13" t="n"/>
      <c r="P250" s="13" t="n"/>
    </row>
    <row r="251">
      <c r="H251" s="13" t="n"/>
      <c r="J251" s="13" t="n"/>
      <c r="K251" s="13" t="n"/>
      <c r="L251" s="11">
        <f>IF($H251="","",TODAY()-$H251)</f>
        <v/>
      </c>
      <c r="M251" s="12">
        <f>IF($K251="","",IF($K251&lt;TODAY(),"OVERDUE",IF($K251&lt;=TODAY()+3,"DUE SOON","")))</f>
        <v/>
      </c>
      <c r="N251" s="13" t="n"/>
      <c r="O251" s="13" t="n"/>
      <c r="P251" s="13" t="n"/>
    </row>
    <row r="252">
      <c r="H252" s="13" t="n"/>
      <c r="J252" s="13" t="n"/>
      <c r="K252" s="13" t="n"/>
      <c r="L252" s="11">
        <f>IF($H252="","",TODAY()-$H252)</f>
        <v/>
      </c>
      <c r="M252" s="12">
        <f>IF($K252="","",IF($K252&lt;TODAY(),"OVERDUE",IF($K252&lt;=TODAY()+3,"DUE SOON","")))</f>
        <v/>
      </c>
      <c r="N252" s="13" t="n"/>
      <c r="O252" s="13" t="n"/>
      <c r="P252" s="13" t="n"/>
    </row>
    <row r="253">
      <c r="H253" s="13" t="n"/>
      <c r="J253" s="13" t="n"/>
      <c r="K253" s="13" t="n"/>
      <c r="L253" s="11">
        <f>IF($H253="","",TODAY()-$H253)</f>
        <v/>
      </c>
      <c r="M253" s="12">
        <f>IF($K253="","",IF($K253&lt;TODAY(),"OVERDUE",IF($K253&lt;=TODAY()+3,"DUE SOON","")))</f>
        <v/>
      </c>
      <c r="N253" s="13" t="n"/>
      <c r="O253" s="13" t="n"/>
      <c r="P253" s="13" t="n"/>
    </row>
    <row r="254">
      <c r="H254" s="13" t="n"/>
      <c r="J254" s="13" t="n"/>
      <c r="K254" s="13" t="n"/>
      <c r="L254" s="11">
        <f>IF($H254="","",TODAY()-$H254)</f>
        <v/>
      </c>
      <c r="M254" s="12">
        <f>IF($K254="","",IF($K254&lt;TODAY(),"OVERDUE",IF($K254&lt;=TODAY()+3,"DUE SOON","")))</f>
        <v/>
      </c>
      <c r="N254" s="13" t="n"/>
      <c r="O254" s="13" t="n"/>
      <c r="P254" s="13" t="n"/>
    </row>
    <row r="255">
      <c r="H255" s="13" t="n"/>
      <c r="J255" s="13" t="n"/>
      <c r="K255" s="13" t="n"/>
      <c r="L255" s="11">
        <f>IF($H255="","",TODAY()-$H255)</f>
        <v/>
      </c>
      <c r="M255" s="12">
        <f>IF($K255="","",IF($K255&lt;TODAY(),"OVERDUE",IF($K255&lt;=TODAY()+3,"DUE SOON","")))</f>
        <v/>
      </c>
      <c r="N255" s="13" t="n"/>
      <c r="O255" s="13" t="n"/>
      <c r="P255" s="13" t="n"/>
    </row>
    <row r="256">
      <c r="H256" s="13" t="n"/>
      <c r="J256" s="13" t="n"/>
      <c r="K256" s="13" t="n"/>
      <c r="L256" s="11">
        <f>IF($H256="","",TODAY()-$H256)</f>
        <v/>
      </c>
      <c r="M256" s="12">
        <f>IF($K256="","",IF($K256&lt;TODAY(),"OVERDUE",IF($K256&lt;=TODAY()+3,"DUE SOON","")))</f>
        <v/>
      </c>
      <c r="N256" s="13" t="n"/>
      <c r="O256" s="13" t="n"/>
      <c r="P256" s="13" t="n"/>
    </row>
    <row r="257">
      <c r="H257" s="13" t="n"/>
      <c r="J257" s="13" t="n"/>
      <c r="K257" s="13" t="n"/>
      <c r="L257" s="11">
        <f>IF($H257="","",TODAY()-$H257)</f>
        <v/>
      </c>
      <c r="M257" s="12">
        <f>IF($K257="","",IF($K257&lt;TODAY(),"OVERDUE",IF($K257&lt;=TODAY()+3,"DUE SOON","")))</f>
        <v/>
      </c>
      <c r="N257" s="13" t="n"/>
      <c r="O257" s="13" t="n"/>
      <c r="P257" s="13" t="n"/>
    </row>
    <row r="258">
      <c r="H258" s="13" t="n"/>
      <c r="J258" s="13" t="n"/>
      <c r="K258" s="13" t="n"/>
      <c r="L258" s="11">
        <f>IF($H258="","",TODAY()-$H258)</f>
        <v/>
      </c>
      <c r="M258" s="12">
        <f>IF($K258="","",IF($K258&lt;TODAY(),"OVERDUE",IF($K258&lt;=TODAY()+3,"DUE SOON","")))</f>
        <v/>
      </c>
      <c r="N258" s="13" t="n"/>
      <c r="O258" s="13" t="n"/>
      <c r="P258" s="13" t="n"/>
    </row>
    <row r="259">
      <c r="H259" s="13" t="n"/>
      <c r="J259" s="13" t="n"/>
      <c r="K259" s="13" t="n"/>
      <c r="L259" s="11">
        <f>IF($H259="","",TODAY()-$H259)</f>
        <v/>
      </c>
      <c r="M259" s="12">
        <f>IF($K259="","",IF($K259&lt;TODAY(),"OVERDUE",IF($K259&lt;=TODAY()+3,"DUE SOON","")))</f>
        <v/>
      </c>
      <c r="N259" s="13" t="n"/>
      <c r="O259" s="13" t="n"/>
      <c r="P259" s="13" t="n"/>
    </row>
    <row r="260">
      <c r="H260" s="13" t="n"/>
      <c r="J260" s="13" t="n"/>
      <c r="K260" s="13" t="n"/>
      <c r="L260" s="11">
        <f>IF($H260="","",TODAY()-$H260)</f>
        <v/>
      </c>
      <c r="M260" s="12">
        <f>IF($K260="","",IF($K260&lt;TODAY(),"OVERDUE",IF($K260&lt;=TODAY()+3,"DUE SOON","")))</f>
        <v/>
      </c>
      <c r="N260" s="13" t="n"/>
      <c r="O260" s="13" t="n"/>
      <c r="P260" s="13" t="n"/>
    </row>
    <row r="261">
      <c r="H261" s="13" t="n"/>
      <c r="J261" s="13" t="n"/>
      <c r="K261" s="13" t="n"/>
      <c r="L261" s="11">
        <f>IF($H261="","",TODAY()-$H261)</f>
        <v/>
      </c>
      <c r="M261" s="12">
        <f>IF($K261="","",IF($K261&lt;TODAY(),"OVERDUE",IF($K261&lt;=TODAY()+3,"DUE SOON","")))</f>
        <v/>
      </c>
      <c r="N261" s="13" t="n"/>
      <c r="O261" s="13" t="n"/>
      <c r="P261" s="13" t="n"/>
    </row>
    <row r="262">
      <c r="H262" s="13" t="n"/>
      <c r="J262" s="13" t="n"/>
      <c r="K262" s="13" t="n"/>
      <c r="L262" s="11">
        <f>IF($H262="","",TODAY()-$H262)</f>
        <v/>
      </c>
      <c r="M262" s="12">
        <f>IF($K262="","",IF($K262&lt;TODAY(),"OVERDUE",IF($K262&lt;=TODAY()+3,"DUE SOON","")))</f>
        <v/>
      </c>
      <c r="N262" s="13" t="n"/>
      <c r="O262" s="13" t="n"/>
      <c r="P262" s="13" t="n"/>
    </row>
    <row r="263">
      <c r="H263" s="13" t="n"/>
      <c r="J263" s="13" t="n"/>
      <c r="K263" s="13" t="n"/>
      <c r="L263" s="11">
        <f>IF($H263="","",TODAY()-$H263)</f>
        <v/>
      </c>
      <c r="M263" s="12">
        <f>IF($K263="","",IF($K263&lt;TODAY(),"OVERDUE",IF($K263&lt;=TODAY()+3,"DUE SOON","")))</f>
        <v/>
      </c>
      <c r="N263" s="13" t="n"/>
      <c r="O263" s="13" t="n"/>
      <c r="P263" s="13" t="n"/>
    </row>
    <row r="264">
      <c r="H264" s="13" t="n"/>
      <c r="J264" s="13" t="n"/>
      <c r="K264" s="13" t="n"/>
      <c r="L264" s="11">
        <f>IF($H264="","",TODAY()-$H264)</f>
        <v/>
      </c>
      <c r="M264" s="12">
        <f>IF($K264="","",IF($K264&lt;TODAY(),"OVERDUE",IF($K264&lt;=TODAY()+3,"DUE SOON","")))</f>
        <v/>
      </c>
      <c r="N264" s="13" t="n"/>
      <c r="O264" s="13" t="n"/>
      <c r="P264" s="13" t="n"/>
    </row>
    <row r="265">
      <c r="H265" s="13" t="n"/>
      <c r="J265" s="13" t="n"/>
      <c r="K265" s="13" t="n"/>
      <c r="L265" s="11">
        <f>IF($H265="","",TODAY()-$H265)</f>
        <v/>
      </c>
      <c r="M265" s="12">
        <f>IF($K265="","",IF($K265&lt;TODAY(),"OVERDUE",IF($K265&lt;=TODAY()+3,"DUE SOON","")))</f>
        <v/>
      </c>
      <c r="N265" s="13" t="n"/>
      <c r="O265" s="13" t="n"/>
      <c r="P265" s="13" t="n"/>
    </row>
    <row r="266">
      <c r="H266" s="13" t="n"/>
      <c r="J266" s="13" t="n"/>
      <c r="K266" s="13" t="n"/>
      <c r="L266" s="11">
        <f>IF($H266="","",TODAY()-$H266)</f>
        <v/>
      </c>
      <c r="M266" s="12">
        <f>IF($K266="","",IF($K266&lt;TODAY(),"OVERDUE",IF($K266&lt;=TODAY()+3,"DUE SOON","")))</f>
        <v/>
      </c>
      <c r="N266" s="13" t="n"/>
      <c r="O266" s="13" t="n"/>
      <c r="P266" s="13" t="n"/>
    </row>
    <row r="267">
      <c r="H267" s="13" t="n"/>
      <c r="J267" s="13" t="n"/>
      <c r="K267" s="13" t="n"/>
      <c r="L267" s="11">
        <f>IF($H267="","",TODAY()-$H267)</f>
        <v/>
      </c>
      <c r="M267" s="12">
        <f>IF($K267="","",IF($K267&lt;TODAY(),"OVERDUE",IF($K267&lt;=TODAY()+3,"DUE SOON","")))</f>
        <v/>
      </c>
      <c r="N267" s="13" t="n"/>
      <c r="O267" s="13" t="n"/>
      <c r="P267" s="13" t="n"/>
    </row>
    <row r="268">
      <c r="H268" s="13" t="n"/>
      <c r="J268" s="13" t="n"/>
      <c r="K268" s="13" t="n"/>
      <c r="L268" s="11">
        <f>IF($H268="","",TODAY()-$H268)</f>
        <v/>
      </c>
      <c r="M268" s="12">
        <f>IF($K268="","",IF($K268&lt;TODAY(),"OVERDUE",IF($K268&lt;=TODAY()+3,"DUE SOON","")))</f>
        <v/>
      </c>
      <c r="N268" s="13" t="n"/>
      <c r="O268" s="13" t="n"/>
      <c r="P268" s="13" t="n"/>
    </row>
    <row r="269">
      <c r="H269" s="13" t="n"/>
      <c r="J269" s="13" t="n"/>
      <c r="K269" s="13" t="n"/>
      <c r="L269" s="11">
        <f>IF($H269="","",TODAY()-$H269)</f>
        <v/>
      </c>
      <c r="M269" s="12">
        <f>IF($K269="","",IF($K269&lt;TODAY(),"OVERDUE",IF($K269&lt;=TODAY()+3,"DUE SOON","")))</f>
        <v/>
      </c>
      <c r="N269" s="13" t="n"/>
      <c r="O269" s="13" t="n"/>
      <c r="P269" s="13" t="n"/>
    </row>
    <row r="270">
      <c r="H270" s="13" t="n"/>
      <c r="J270" s="13" t="n"/>
      <c r="K270" s="13" t="n"/>
      <c r="L270" s="11">
        <f>IF($H270="","",TODAY()-$H270)</f>
        <v/>
      </c>
      <c r="M270" s="12">
        <f>IF($K270="","",IF($K270&lt;TODAY(),"OVERDUE",IF($K270&lt;=TODAY()+3,"DUE SOON","")))</f>
        <v/>
      </c>
      <c r="N270" s="13" t="n"/>
      <c r="O270" s="13" t="n"/>
      <c r="P270" s="13" t="n"/>
    </row>
    <row r="271">
      <c r="H271" s="13" t="n"/>
      <c r="J271" s="13" t="n"/>
      <c r="K271" s="13" t="n"/>
      <c r="L271" s="11">
        <f>IF($H271="","",TODAY()-$H271)</f>
        <v/>
      </c>
      <c r="M271" s="12">
        <f>IF($K271="","",IF($K271&lt;TODAY(),"OVERDUE",IF($K271&lt;=TODAY()+3,"DUE SOON","")))</f>
        <v/>
      </c>
      <c r="N271" s="13" t="n"/>
      <c r="O271" s="13" t="n"/>
      <c r="P271" s="13" t="n"/>
    </row>
    <row r="272">
      <c r="H272" s="13" t="n"/>
      <c r="J272" s="13" t="n"/>
      <c r="K272" s="13" t="n"/>
      <c r="L272" s="11">
        <f>IF($H272="","",TODAY()-$H272)</f>
        <v/>
      </c>
      <c r="M272" s="12">
        <f>IF($K272="","",IF($K272&lt;TODAY(),"OVERDUE",IF($K272&lt;=TODAY()+3,"DUE SOON","")))</f>
        <v/>
      </c>
      <c r="N272" s="13" t="n"/>
      <c r="O272" s="13" t="n"/>
      <c r="P272" s="13" t="n"/>
    </row>
    <row r="273">
      <c r="H273" s="13" t="n"/>
      <c r="J273" s="13" t="n"/>
      <c r="K273" s="13" t="n"/>
      <c r="L273" s="11">
        <f>IF($H273="","",TODAY()-$H273)</f>
        <v/>
      </c>
      <c r="M273" s="12">
        <f>IF($K273="","",IF($K273&lt;TODAY(),"OVERDUE",IF($K273&lt;=TODAY()+3,"DUE SOON","")))</f>
        <v/>
      </c>
      <c r="N273" s="13" t="n"/>
      <c r="O273" s="13" t="n"/>
      <c r="P273" s="13" t="n"/>
    </row>
    <row r="274">
      <c r="H274" s="13" t="n"/>
      <c r="J274" s="13" t="n"/>
      <c r="K274" s="13" t="n"/>
      <c r="L274" s="11">
        <f>IF($H274="","",TODAY()-$H274)</f>
        <v/>
      </c>
      <c r="M274" s="12">
        <f>IF($K274="","",IF($K274&lt;TODAY(),"OVERDUE",IF($K274&lt;=TODAY()+3,"DUE SOON","")))</f>
        <v/>
      </c>
      <c r="N274" s="13" t="n"/>
      <c r="O274" s="13" t="n"/>
      <c r="P274" s="13" t="n"/>
    </row>
    <row r="275">
      <c r="H275" s="13" t="n"/>
      <c r="J275" s="13" t="n"/>
      <c r="K275" s="13" t="n"/>
      <c r="L275" s="11">
        <f>IF($H275="","",TODAY()-$H275)</f>
        <v/>
      </c>
      <c r="M275" s="12">
        <f>IF($K275="","",IF($K275&lt;TODAY(),"OVERDUE",IF($K275&lt;=TODAY()+3,"DUE SOON","")))</f>
        <v/>
      </c>
      <c r="N275" s="13" t="n"/>
      <c r="O275" s="13" t="n"/>
      <c r="P275" s="13" t="n"/>
    </row>
    <row r="276">
      <c r="H276" s="13" t="n"/>
      <c r="J276" s="13" t="n"/>
      <c r="K276" s="13" t="n"/>
      <c r="L276" s="11">
        <f>IF($H276="","",TODAY()-$H276)</f>
        <v/>
      </c>
      <c r="M276" s="12">
        <f>IF($K276="","",IF($K276&lt;TODAY(),"OVERDUE",IF($K276&lt;=TODAY()+3,"DUE SOON","")))</f>
        <v/>
      </c>
      <c r="N276" s="13" t="n"/>
      <c r="O276" s="13" t="n"/>
      <c r="P276" s="13" t="n"/>
    </row>
    <row r="277">
      <c r="H277" s="13" t="n"/>
      <c r="J277" s="13" t="n"/>
      <c r="K277" s="13" t="n"/>
      <c r="L277" s="11">
        <f>IF($H277="","",TODAY()-$H277)</f>
        <v/>
      </c>
      <c r="M277" s="12">
        <f>IF($K277="","",IF($K277&lt;TODAY(),"OVERDUE",IF($K277&lt;=TODAY()+3,"DUE SOON","")))</f>
        <v/>
      </c>
      <c r="N277" s="13" t="n"/>
      <c r="O277" s="13" t="n"/>
      <c r="P277" s="13" t="n"/>
    </row>
    <row r="278">
      <c r="H278" s="13" t="n"/>
      <c r="J278" s="13" t="n"/>
      <c r="K278" s="13" t="n"/>
      <c r="L278" s="11">
        <f>IF($H278="","",TODAY()-$H278)</f>
        <v/>
      </c>
      <c r="M278" s="12">
        <f>IF($K278="","",IF($K278&lt;TODAY(),"OVERDUE",IF($K278&lt;=TODAY()+3,"DUE SOON","")))</f>
        <v/>
      </c>
      <c r="N278" s="13" t="n"/>
      <c r="O278" s="13" t="n"/>
      <c r="P278" s="13" t="n"/>
    </row>
    <row r="279">
      <c r="H279" s="13" t="n"/>
      <c r="J279" s="13" t="n"/>
      <c r="K279" s="13" t="n"/>
      <c r="L279" s="11">
        <f>IF($H279="","",TODAY()-$H279)</f>
        <v/>
      </c>
      <c r="M279" s="12">
        <f>IF($K279="","",IF($K279&lt;TODAY(),"OVERDUE",IF($K279&lt;=TODAY()+3,"DUE SOON","")))</f>
        <v/>
      </c>
      <c r="N279" s="13" t="n"/>
      <c r="O279" s="13" t="n"/>
      <c r="P279" s="13" t="n"/>
    </row>
    <row r="280">
      <c r="H280" s="13" t="n"/>
      <c r="J280" s="13" t="n"/>
      <c r="K280" s="13" t="n"/>
      <c r="L280" s="11">
        <f>IF($H280="","",TODAY()-$H280)</f>
        <v/>
      </c>
      <c r="M280" s="12">
        <f>IF($K280="","",IF($K280&lt;TODAY(),"OVERDUE",IF($K280&lt;=TODAY()+3,"DUE SOON","")))</f>
        <v/>
      </c>
      <c r="N280" s="13" t="n"/>
      <c r="O280" s="13" t="n"/>
      <c r="P280" s="13" t="n"/>
    </row>
    <row r="281">
      <c r="H281" s="13" t="n"/>
      <c r="J281" s="13" t="n"/>
      <c r="K281" s="13" t="n"/>
      <c r="L281" s="11">
        <f>IF($H281="","",TODAY()-$H281)</f>
        <v/>
      </c>
      <c r="M281" s="12">
        <f>IF($K281="","",IF($K281&lt;TODAY(),"OVERDUE",IF($K281&lt;=TODAY()+3,"DUE SOON","")))</f>
        <v/>
      </c>
      <c r="N281" s="13" t="n"/>
      <c r="O281" s="13" t="n"/>
      <c r="P281" s="13" t="n"/>
    </row>
    <row r="282">
      <c r="H282" s="13" t="n"/>
      <c r="J282" s="13" t="n"/>
      <c r="K282" s="13" t="n"/>
      <c r="L282" s="11">
        <f>IF($H282="","",TODAY()-$H282)</f>
        <v/>
      </c>
      <c r="M282" s="12">
        <f>IF($K282="","",IF($K282&lt;TODAY(),"OVERDUE",IF($K282&lt;=TODAY()+3,"DUE SOON","")))</f>
        <v/>
      </c>
      <c r="N282" s="13" t="n"/>
      <c r="O282" s="13" t="n"/>
      <c r="P282" s="13" t="n"/>
    </row>
    <row r="283">
      <c r="H283" s="13" t="n"/>
      <c r="J283" s="13" t="n"/>
      <c r="K283" s="13" t="n"/>
      <c r="L283" s="11">
        <f>IF($H283="","",TODAY()-$H283)</f>
        <v/>
      </c>
      <c r="M283" s="12">
        <f>IF($K283="","",IF($K283&lt;TODAY(),"OVERDUE",IF($K283&lt;=TODAY()+3,"DUE SOON","")))</f>
        <v/>
      </c>
      <c r="N283" s="13" t="n"/>
      <c r="O283" s="13" t="n"/>
      <c r="P283" s="13" t="n"/>
    </row>
    <row r="284">
      <c r="H284" s="13" t="n"/>
      <c r="J284" s="13" t="n"/>
      <c r="K284" s="13" t="n"/>
      <c r="L284" s="11">
        <f>IF($H284="","",TODAY()-$H284)</f>
        <v/>
      </c>
      <c r="M284" s="12">
        <f>IF($K284="","",IF($K284&lt;TODAY(),"OVERDUE",IF($K284&lt;=TODAY()+3,"DUE SOON","")))</f>
        <v/>
      </c>
      <c r="N284" s="13" t="n"/>
      <c r="O284" s="13" t="n"/>
      <c r="P284" s="13" t="n"/>
    </row>
    <row r="285">
      <c r="H285" s="13" t="n"/>
      <c r="J285" s="13" t="n"/>
      <c r="K285" s="13" t="n"/>
      <c r="L285" s="11">
        <f>IF($H285="","",TODAY()-$H285)</f>
        <v/>
      </c>
      <c r="M285" s="12">
        <f>IF($K285="","",IF($K285&lt;TODAY(),"OVERDUE",IF($K285&lt;=TODAY()+3,"DUE SOON","")))</f>
        <v/>
      </c>
      <c r="N285" s="13" t="n"/>
      <c r="O285" s="13" t="n"/>
      <c r="P285" s="13" t="n"/>
    </row>
    <row r="286">
      <c r="H286" s="13" t="n"/>
      <c r="J286" s="13" t="n"/>
      <c r="K286" s="13" t="n"/>
      <c r="L286" s="11">
        <f>IF($H286="","",TODAY()-$H286)</f>
        <v/>
      </c>
      <c r="M286" s="12">
        <f>IF($K286="","",IF($K286&lt;TODAY(),"OVERDUE",IF($K286&lt;=TODAY()+3,"DUE SOON","")))</f>
        <v/>
      </c>
      <c r="N286" s="13" t="n"/>
      <c r="O286" s="13" t="n"/>
      <c r="P286" s="13" t="n"/>
    </row>
    <row r="287">
      <c r="H287" s="13" t="n"/>
      <c r="J287" s="13" t="n"/>
      <c r="K287" s="13" t="n"/>
      <c r="L287" s="11">
        <f>IF($H287="","",TODAY()-$H287)</f>
        <v/>
      </c>
      <c r="M287" s="12">
        <f>IF($K287="","",IF($K287&lt;TODAY(),"OVERDUE",IF($K287&lt;=TODAY()+3,"DUE SOON","")))</f>
        <v/>
      </c>
      <c r="N287" s="13" t="n"/>
      <c r="O287" s="13" t="n"/>
      <c r="P287" s="13" t="n"/>
    </row>
    <row r="288">
      <c r="H288" s="13" t="n"/>
      <c r="J288" s="13" t="n"/>
      <c r="K288" s="13" t="n"/>
      <c r="L288" s="11">
        <f>IF($H288="","",TODAY()-$H288)</f>
        <v/>
      </c>
      <c r="M288" s="12">
        <f>IF($K288="","",IF($K288&lt;TODAY(),"OVERDUE",IF($K288&lt;=TODAY()+3,"DUE SOON","")))</f>
        <v/>
      </c>
      <c r="N288" s="13" t="n"/>
      <c r="O288" s="13" t="n"/>
      <c r="P288" s="13" t="n"/>
    </row>
    <row r="289">
      <c r="H289" s="13" t="n"/>
      <c r="J289" s="13" t="n"/>
      <c r="K289" s="13" t="n"/>
      <c r="L289" s="11">
        <f>IF($H289="","",TODAY()-$H289)</f>
        <v/>
      </c>
      <c r="M289" s="12">
        <f>IF($K289="","",IF($K289&lt;TODAY(),"OVERDUE",IF($K289&lt;=TODAY()+3,"DUE SOON","")))</f>
        <v/>
      </c>
      <c r="N289" s="13" t="n"/>
      <c r="O289" s="13" t="n"/>
      <c r="P289" s="13" t="n"/>
    </row>
    <row r="290">
      <c r="H290" s="13" t="n"/>
      <c r="J290" s="13" t="n"/>
      <c r="K290" s="13" t="n"/>
      <c r="L290" s="11">
        <f>IF($H290="","",TODAY()-$H290)</f>
        <v/>
      </c>
      <c r="M290" s="12">
        <f>IF($K290="","",IF($K290&lt;TODAY(),"OVERDUE",IF($K290&lt;=TODAY()+3,"DUE SOON","")))</f>
        <v/>
      </c>
      <c r="N290" s="13" t="n"/>
      <c r="O290" s="13" t="n"/>
      <c r="P290" s="13" t="n"/>
    </row>
    <row r="291">
      <c r="H291" s="13" t="n"/>
      <c r="J291" s="13" t="n"/>
      <c r="K291" s="13" t="n"/>
      <c r="L291" s="11">
        <f>IF($H291="","",TODAY()-$H291)</f>
        <v/>
      </c>
      <c r="M291" s="12">
        <f>IF($K291="","",IF($K291&lt;TODAY(),"OVERDUE",IF($K291&lt;=TODAY()+3,"DUE SOON","")))</f>
        <v/>
      </c>
      <c r="N291" s="13" t="n"/>
      <c r="O291" s="13" t="n"/>
      <c r="P291" s="13" t="n"/>
    </row>
    <row r="292">
      <c r="H292" s="13" t="n"/>
      <c r="J292" s="13" t="n"/>
      <c r="K292" s="13" t="n"/>
      <c r="L292" s="11">
        <f>IF($H292="","",TODAY()-$H292)</f>
        <v/>
      </c>
      <c r="M292" s="12">
        <f>IF($K292="","",IF($K292&lt;TODAY(),"OVERDUE",IF($K292&lt;=TODAY()+3,"DUE SOON","")))</f>
        <v/>
      </c>
      <c r="N292" s="13" t="n"/>
      <c r="O292" s="13" t="n"/>
      <c r="P292" s="13" t="n"/>
    </row>
    <row r="293">
      <c r="H293" s="13" t="n"/>
      <c r="J293" s="13" t="n"/>
      <c r="K293" s="13" t="n"/>
      <c r="L293" s="11">
        <f>IF($H293="","",TODAY()-$H293)</f>
        <v/>
      </c>
      <c r="M293" s="12">
        <f>IF($K293="","",IF($K293&lt;TODAY(),"OVERDUE",IF($K293&lt;=TODAY()+3,"DUE SOON","")))</f>
        <v/>
      </c>
      <c r="N293" s="13" t="n"/>
      <c r="O293" s="13" t="n"/>
      <c r="P293" s="13" t="n"/>
    </row>
    <row r="294">
      <c r="H294" s="13" t="n"/>
      <c r="J294" s="13" t="n"/>
      <c r="K294" s="13" t="n"/>
      <c r="L294" s="11">
        <f>IF($H294="","",TODAY()-$H294)</f>
        <v/>
      </c>
      <c r="M294" s="12">
        <f>IF($K294="","",IF($K294&lt;TODAY(),"OVERDUE",IF($K294&lt;=TODAY()+3,"DUE SOON","")))</f>
        <v/>
      </c>
      <c r="N294" s="13" t="n"/>
      <c r="O294" s="13" t="n"/>
      <c r="P294" s="13" t="n"/>
    </row>
    <row r="295">
      <c r="H295" s="13" t="n"/>
      <c r="J295" s="13" t="n"/>
      <c r="K295" s="13" t="n"/>
      <c r="L295" s="11">
        <f>IF($H295="","",TODAY()-$H295)</f>
        <v/>
      </c>
      <c r="M295" s="12">
        <f>IF($K295="","",IF($K295&lt;TODAY(),"OVERDUE",IF($K295&lt;=TODAY()+3,"DUE SOON","")))</f>
        <v/>
      </c>
      <c r="N295" s="13" t="n"/>
      <c r="O295" s="13" t="n"/>
      <c r="P295" s="13" t="n"/>
    </row>
    <row r="296">
      <c r="H296" s="13" t="n"/>
      <c r="J296" s="13" t="n"/>
      <c r="K296" s="13" t="n"/>
      <c r="L296" s="11">
        <f>IF($H296="","",TODAY()-$H296)</f>
        <v/>
      </c>
      <c r="M296" s="12">
        <f>IF($K296="","",IF($K296&lt;TODAY(),"OVERDUE",IF($K296&lt;=TODAY()+3,"DUE SOON","")))</f>
        <v/>
      </c>
      <c r="N296" s="13" t="n"/>
      <c r="O296" s="13" t="n"/>
      <c r="P296" s="13" t="n"/>
    </row>
    <row r="297">
      <c r="H297" s="13" t="n"/>
      <c r="J297" s="13" t="n"/>
      <c r="K297" s="13" t="n"/>
      <c r="L297" s="11">
        <f>IF($H297="","",TODAY()-$H297)</f>
        <v/>
      </c>
      <c r="M297" s="12">
        <f>IF($K297="","",IF($K297&lt;TODAY(),"OVERDUE",IF($K297&lt;=TODAY()+3,"DUE SOON","")))</f>
        <v/>
      </c>
      <c r="N297" s="13" t="n"/>
      <c r="O297" s="13" t="n"/>
      <c r="P297" s="13" t="n"/>
    </row>
    <row r="298">
      <c r="H298" s="13" t="n"/>
      <c r="J298" s="13" t="n"/>
      <c r="K298" s="13" t="n"/>
      <c r="L298" s="11">
        <f>IF($H298="","",TODAY()-$H298)</f>
        <v/>
      </c>
      <c r="M298" s="12">
        <f>IF($K298="","",IF($K298&lt;TODAY(),"OVERDUE",IF($K298&lt;=TODAY()+3,"DUE SOON","")))</f>
        <v/>
      </c>
      <c r="N298" s="13" t="n"/>
      <c r="O298" s="13" t="n"/>
      <c r="P298" s="13" t="n"/>
    </row>
    <row r="299">
      <c r="H299" s="13" t="n"/>
      <c r="J299" s="13" t="n"/>
      <c r="K299" s="13" t="n"/>
      <c r="L299" s="11">
        <f>IF($H299="","",TODAY()-$H299)</f>
        <v/>
      </c>
      <c r="M299" s="12">
        <f>IF($K299="","",IF($K299&lt;TODAY(),"OVERDUE",IF($K299&lt;=TODAY()+3,"DUE SOON","")))</f>
        <v/>
      </c>
      <c r="N299" s="13" t="n"/>
      <c r="O299" s="13" t="n"/>
      <c r="P299" s="13" t="n"/>
    </row>
    <row r="300">
      <c r="H300" s="13" t="n"/>
      <c r="J300" s="13" t="n"/>
      <c r="K300" s="13" t="n"/>
      <c r="L300" s="11">
        <f>IF($H300="","",TODAY()-$H300)</f>
        <v/>
      </c>
      <c r="M300" s="12">
        <f>IF($K300="","",IF($K300&lt;TODAY(),"OVERDUE",IF($K300&lt;=TODAY()+3,"DUE SOON","")))</f>
        <v/>
      </c>
      <c r="N300" s="13" t="n"/>
      <c r="O300" s="13" t="n"/>
      <c r="P300" s="13" t="n"/>
    </row>
  </sheetData>
  <conditionalFormatting sqref="A2:R300">
    <cfRule type="expression" priority="1" dxfId="0" stopIfTrue="0">
      <formula>$G2="Not Started"</formula>
    </cfRule>
    <cfRule type="expression" priority="2" dxfId="0" stopIfTrue="0">
      <formula>$G2="On Hold"</formula>
    </cfRule>
    <cfRule type="expression" priority="3" dxfId="0" stopIfTrue="0">
      <formula>$G2="Terminated"</formula>
    </cfRule>
    <cfRule type="expression" priority="4" dxfId="1" stopIfTrue="0">
      <formula>$G2="Denied"</formula>
    </cfRule>
    <cfRule type="expression" priority="5" dxfId="2" stopIfTrue="0">
      <formula>$G2="Panel Closed"</formula>
    </cfRule>
    <cfRule type="expression" priority="6" dxfId="2" stopIfTrue="0">
      <formula>$G2="Additional Info Requested"</formula>
    </cfRule>
    <cfRule type="expression" priority="7" dxfId="3" stopIfTrue="0">
      <formula>$G2="Payer Review"</formula>
    </cfRule>
    <cfRule type="expression" priority="8" dxfId="3" stopIfTrue="0">
      <formula>$G2="Application Submitted"</formula>
    </cfRule>
    <cfRule type="expression" priority="9" dxfId="3" stopIfTrue="0">
      <formula>$G2="Gathering Docs"</formula>
    </cfRule>
    <cfRule type="expression" priority="10" dxfId="3" stopIfTrue="0">
      <formula>$G2="Contract Received"</formula>
    </cfRule>
    <cfRule type="expression" priority="11" dxfId="3" stopIfTrue="0">
      <formula>$G2="Contract Signed"</formula>
    </cfRule>
    <cfRule type="expression" priority="12" dxfId="4" stopIfTrue="0">
      <formula>$G2="Approved"</formula>
    </cfRule>
    <cfRule type="expression" priority="13" dxfId="4" stopIfTrue="0">
      <formula>$G2="Effective / In-Network"</formula>
    </cfRule>
  </conditionalFormatting>
  <conditionalFormatting sqref="M2:M300">
    <cfRule type="expression" priority="14" dxfId="5">
      <formula>$M2="OVERDUE"</formula>
    </cfRule>
    <cfRule type="expression" priority="15" dxfId="2">
      <formula>$M2="DUE SOON"</formula>
    </cfRule>
  </conditionalFormatting>
  <conditionalFormatting sqref="L2:L300">
    <cfRule type="cellIs" priority="16" operator="greaterThan" dxfId="6">
      <formula>60</formula>
    </cfRule>
    <cfRule type="cellIs" priority="17" operator="between" dxfId="2">
      <formula>31</formula>
      <formula>60</formula>
    </cfRule>
  </conditionalFormatting>
  <conditionalFormatting sqref="O2:O300">
    <cfRule type="expression" priority="18" dxfId="5">
      <formula>AND(OR($G2="Approved",$G2="Effective / In-Network"),$O2="")</formula>
    </cfRule>
  </conditionalFormatting>
  <dataValidations count="6">
    <dataValidation sqref="A2:A300" showDropDown="0" showInputMessage="0" showErrorMessage="0" allowBlank="1" type="list">
      <formula1>ClientList</formula1>
    </dataValidation>
    <dataValidation sqref="D2:D300" showDropDown="0" showInputMessage="0" showErrorMessage="0" allowBlank="1" type="list">
      <formula1>PayerList</formula1>
    </dataValidation>
    <dataValidation sqref="E2:E300" showDropDown="0" showInputMessage="0" showErrorMessage="0" allowBlank="1" type="list">
      <formula1>PlanLineList</formula1>
    </dataValidation>
    <dataValidation sqref="F2:F300" showDropDown="0" showInputMessage="0" showErrorMessage="0" allowBlank="1" type="list">
      <formula1>ApplicationTypeList</formula1>
    </dataValidation>
    <dataValidation sqref="G2:G300" showDropDown="0" showInputMessage="0" showErrorMessage="0" allowBlank="1" type="list">
      <formula1>StatusList</formula1>
    </dataValidation>
    <dataValidation sqref="Q2:Q300" showDropDown="0" showInputMessage="0" showErrorMessage="0" allowBlank="1" type="list">
      <formula1>OwnerList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3" customWidth="1" min="3" max="3"/>
    <col width="13" customWidth="1" min="4" max="4"/>
    <col width="14" customWidth="1" min="5" max="5"/>
    <col width="20" customWidth="1" min="6" max="6"/>
    <col width="12" customWidth="1" min="7" max="7"/>
    <col width="22" customWidth="1" min="8" max="8"/>
    <col width="20" customWidth="1" min="9" max="9"/>
    <col width="14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38" customWidth="1" min="16" max="16"/>
  </cols>
  <sheetData>
    <row r="1" ht="34" customHeight="1">
      <c r="A1" s="7" t="inlineStr">
        <is>
          <t>Client / Practice</t>
        </is>
      </c>
      <c r="B1" s="7" t="inlineStr">
        <is>
          <t>Provider Name</t>
        </is>
      </c>
      <c r="C1" s="7" t="inlineStr">
        <is>
          <t>Credentials</t>
        </is>
      </c>
      <c r="D1" s="7" t="inlineStr">
        <is>
          <t>NPI</t>
        </is>
      </c>
      <c r="E1" s="7" t="inlineStr">
        <is>
          <t>Taxonomy</t>
        </is>
      </c>
      <c r="F1" s="7" t="inlineStr">
        <is>
          <t>Specialty</t>
        </is>
      </c>
      <c r="G1" s="7" t="inlineStr">
        <is>
          <t>CAQH ID</t>
        </is>
      </c>
      <c r="H1" s="7" t="inlineStr">
        <is>
          <t>CAQH Re-Attestation Date</t>
        </is>
      </c>
      <c r="I1" s="8" t="inlineStr">
        <is>
          <t>Days to Re-Attestation
(calculated)</t>
        </is>
      </c>
      <c r="J1" s="7" t="inlineStr">
        <is>
          <t>Medicaid ID</t>
        </is>
      </c>
      <c r="K1" s="7" t="inlineStr">
        <is>
          <t>PTAN</t>
        </is>
      </c>
      <c r="L1" s="7" t="inlineStr">
        <is>
          <t>Group NPI</t>
        </is>
      </c>
      <c r="M1" s="7" t="inlineStr">
        <is>
          <t>Tax ID</t>
        </is>
      </c>
      <c r="N1" s="7" t="inlineStr">
        <is>
          <t>Start Date</t>
        </is>
      </c>
      <c r="O1" s="7" t="inlineStr">
        <is>
          <t>Status</t>
        </is>
      </c>
      <c r="P1" s="7" t="inlineStr">
        <is>
          <t>Notes</t>
        </is>
      </c>
    </row>
    <row r="2">
      <c r="A2" s="9" t="inlineStr">
        <is>
          <t>Bright Minds Therapy</t>
        </is>
      </c>
      <c r="B2" s="9" t="inlineStr">
        <is>
          <t>Dana Okafor</t>
        </is>
      </c>
      <c r="C2" s="9" t="inlineStr">
        <is>
          <t>LPC</t>
        </is>
      </c>
      <c r="D2" s="9" t="inlineStr">
        <is>
          <t>1518293746</t>
        </is>
      </c>
      <c r="E2" s="9" t="inlineStr">
        <is>
          <t>101YP2500X</t>
        </is>
      </c>
      <c r="F2" s="9" t="inlineStr">
        <is>
          <t>Counselling</t>
        </is>
      </c>
      <c r="G2" s="9" t="inlineStr">
        <is>
          <t>14882901</t>
        </is>
      </c>
      <c r="H2" s="10" t="n">
        <v>46154</v>
      </c>
      <c r="I2" s="12">
        <f>IF($H2="","",$H2+120-TODAY())</f>
        <v/>
      </c>
      <c r="J2" s="9" t="inlineStr">
        <is>
          <t>MCD-5521</t>
        </is>
      </c>
      <c r="K2" s="9" t="inlineStr"/>
      <c r="L2" s="9" t="inlineStr">
        <is>
          <t>1093887221</t>
        </is>
      </c>
      <c r="M2" s="9" t="inlineStr">
        <is>
          <t>84-2210993</t>
        </is>
      </c>
      <c r="N2" s="10" t="n">
        <v>45832</v>
      </c>
      <c r="O2" s="9" t="inlineStr">
        <is>
          <t>Active</t>
        </is>
      </c>
      <c r="P2" s="9" t="inlineStr"/>
    </row>
    <row r="3">
      <c r="A3" s="9" t="inlineStr">
        <is>
          <t>Bright Minds Therapy</t>
        </is>
      </c>
      <c r="B3" s="9" t="inlineStr">
        <is>
          <t>Sam Ito</t>
        </is>
      </c>
      <c r="C3" s="9" t="inlineStr">
        <is>
          <t>LCSW</t>
        </is>
      </c>
      <c r="D3" s="9" t="inlineStr">
        <is>
          <t>1622048855</t>
        </is>
      </c>
      <c r="E3" s="9" t="inlineStr">
        <is>
          <t>1041C0700X</t>
        </is>
      </c>
      <c r="F3" s="9" t="inlineStr">
        <is>
          <t>Clinical Social Work</t>
        </is>
      </c>
      <c r="G3" s="9" t="inlineStr">
        <is>
          <t>14990233</t>
        </is>
      </c>
      <c r="H3" s="10" t="n">
        <v>46238</v>
      </c>
      <c r="I3" s="12">
        <f>IF($H3="","",$H3+120-TODAY())</f>
        <v/>
      </c>
      <c r="J3" s="9" t="inlineStr">
        <is>
          <t>MCD-6710</t>
        </is>
      </c>
      <c r="K3" s="9" t="inlineStr"/>
      <c r="L3" s="9" t="inlineStr">
        <is>
          <t>1093887221</t>
        </is>
      </c>
      <c r="M3" s="9" t="inlineStr">
        <is>
          <t>84-2210993</t>
        </is>
      </c>
      <c r="N3" s="10" t="n">
        <v>45952</v>
      </c>
      <c r="O3" s="9" t="inlineStr">
        <is>
          <t>Active</t>
        </is>
      </c>
      <c r="P3" s="9" t="inlineStr"/>
    </row>
    <row r="4">
      <c r="A4" s="9" t="inlineStr">
        <is>
          <t>Rivera Counseling PLLC</t>
        </is>
      </c>
      <c r="B4" s="9" t="inlineStr">
        <is>
          <t>Luis Rivera</t>
        </is>
      </c>
      <c r="C4" s="9" t="inlineStr">
        <is>
          <t>LCSW</t>
        </is>
      </c>
      <c r="D4" s="9" t="inlineStr">
        <is>
          <t>1932114509</t>
        </is>
      </c>
      <c r="E4" s="9" t="inlineStr">
        <is>
          <t>1041C0700X</t>
        </is>
      </c>
      <c r="F4" s="9" t="inlineStr">
        <is>
          <t>Clinical Social Work</t>
        </is>
      </c>
      <c r="G4" s="9" t="inlineStr">
        <is>
          <t>15003388</t>
        </is>
      </c>
      <c r="H4" s="10" t="n">
        <v>46197</v>
      </c>
      <c r="I4" s="12">
        <f>IF($H4="","",$H4+120-TODAY())</f>
        <v/>
      </c>
      <c r="J4" s="9" t="inlineStr">
        <is>
          <t>MCD-7781</t>
        </is>
      </c>
      <c r="K4" s="9" t="inlineStr"/>
      <c r="L4" s="9" t="inlineStr">
        <is>
          <t>1477220198</t>
        </is>
      </c>
      <c r="M4" s="9" t="inlineStr">
        <is>
          <t>88-4410221</t>
        </is>
      </c>
      <c r="N4" s="10" t="n">
        <v>45272</v>
      </c>
      <c r="O4" s="9" t="inlineStr">
        <is>
          <t>Active</t>
        </is>
      </c>
      <c r="P4" s="9" t="inlineStr">
        <is>
          <t>Also sees clients at Bright Minds Therapy.</t>
        </is>
      </c>
    </row>
    <row r="5">
      <c r="A5" s="9" t="inlineStr">
        <is>
          <t>Horizon Behavioral Health</t>
        </is>
      </c>
      <c r="B5" s="9" t="inlineStr">
        <is>
          <t>Priya Raman</t>
        </is>
      </c>
      <c r="C5" s="9" t="inlineStr">
        <is>
          <t>PMHNP</t>
        </is>
      </c>
      <c r="D5" s="9" t="inlineStr">
        <is>
          <t>1745690233</t>
        </is>
      </c>
      <c r="E5" s="9" t="inlineStr">
        <is>
          <t>363LP0808X</t>
        </is>
      </c>
      <c r="F5" s="9" t="inlineStr">
        <is>
          <t>Psychiatric Nurse Practitioner</t>
        </is>
      </c>
      <c r="G5" s="9" t="inlineStr">
        <is>
          <t>15118842</t>
        </is>
      </c>
      <c r="H5" s="10" t="n">
        <v>46175</v>
      </c>
      <c r="I5" s="12">
        <f>IF($H5="","",$H5+120-TODAY())</f>
        <v/>
      </c>
      <c r="J5" s="9" t="inlineStr">
        <is>
          <t>MCD-8890</t>
        </is>
      </c>
      <c r="K5" s="9" t="inlineStr"/>
      <c r="L5" s="9" t="inlineStr">
        <is>
          <t>1588332019</t>
        </is>
      </c>
      <c r="M5" s="9" t="inlineStr">
        <is>
          <t>84-1129088</t>
        </is>
      </c>
      <c r="N5" s="10" t="n">
        <v>45642</v>
      </c>
      <c r="O5" s="9" t="inlineStr">
        <is>
          <t>Active</t>
        </is>
      </c>
      <c r="P5" s="9" t="inlineStr">
        <is>
          <t>Licensed in Oregon and Washington.</t>
        </is>
      </c>
    </row>
    <row r="6">
      <c r="A6" s="9" t="inlineStr">
        <is>
          <t>Horizon Behavioral Health</t>
        </is>
      </c>
      <c r="B6" s="9" t="inlineStr">
        <is>
          <t>Marcus Bell</t>
        </is>
      </c>
      <c r="C6" s="9" t="inlineStr">
        <is>
          <t>PsyD</t>
        </is>
      </c>
      <c r="D6" s="9" t="inlineStr">
        <is>
          <t>1809335522</t>
        </is>
      </c>
      <c r="E6" s="9" t="inlineStr">
        <is>
          <t>103TC0700X</t>
        </is>
      </c>
      <c r="F6" s="9" t="inlineStr">
        <is>
          <t>Clinical Psychology</t>
        </is>
      </c>
      <c r="G6" s="9" t="inlineStr">
        <is>
          <t>15220913</t>
        </is>
      </c>
      <c r="H6" s="10" t="n">
        <v>46134</v>
      </c>
      <c r="I6" s="12">
        <f>IF($H6="","",$H6+120-TODAY())</f>
        <v/>
      </c>
      <c r="J6" s="9" t="inlineStr">
        <is>
          <t>MCD-9902</t>
        </is>
      </c>
      <c r="K6" s="9" t="inlineStr">
        <is>
          <t>PTAN-99012</t>
        </is>
      </c>
      <c r="L6" s="9" t="inlineStr">
        <is>
          <t>1588332019</t>
        </is>
      </c>
      <c r="M6" s="9" t="inlineStr">
        <is>
          <t>84-1129088</t>
        </is>
      </c>
      <c r="N6" s="10" t="n">
        <v>44752</v>
      </c>
      <c r="O6" s="9" t="inlineStr">
        <is>
          <t>Active</t>
        </is>
      </c>
      <c r="P6" s="9" t="inlineStr"/>
    </row>
    <row r="7">
      <c r="A7" s="9" t="inlineStr">
        <is>
          <t>Rivera Counseling PLLC</t>
        </is>
      </c>
      <c r="B7" s="9" t="inlineStr">
        <is>
          <t>Maya Chen</t>
        </is>
      </c>
      <c r="C7" s="9" t="inlineStr">
        <is>
          <t>LMFT</t>
        </is>
      </c>
      <c r="D7" s="9" t="inlineStr">
        <is>
          <t>1467882910</t>
        </is>
      </c>
      <c r="E7" s="9" t="inlineStr">
        <is>
          <t>106H00000X</t>
        </is>
      </c>
      <c r="F7" s="9" t="inlineStr">
        <is>
          <t>Marriage and Family Therapy</t>
        </is>
      </c>
      <c r="G7" s="9" t="inlineStr">
        <is>
          <t>15330447</t>
        </is>
      </c>
      <c r="H7" s="10" t="n">
        <v>46222</v>
      </c>
      <c r="I7" s="12">
        <f>IF($H7="","",$H7+120-TODAY())</f>
        <v/>
      </c>
      <c r="J7" s="9" t="inlineStr"/>
      <c r="K7" s="9" t="inlineStr"/>
      <c r="L7" s="9" t="inlineStr">
        <is>
          <t>1477220198</t>
        </is>
      </c>
      <c r="M7" s="9" t="inlineStr">
        <is>
          <t>88-4410221</t>
        </is>
      </c>
      <c r="N7" s="10" t="n">
        <v>46062</v>
      </c>
      <c r="O7" s="9" t="inlineStr">
        <is>
          <t>Active</t>
        </is>
      </c>
      <c r="P7" s="9" t="inlineStr"/>
    </row>
    <row r="8">
      <c r="H8" s="13" t="n"/>
      <c r="I8" s="12">
        <f>IF($H8="","",$H8+120-TODAY())</f>
        <v/>
      </c>
      <c r="N8" s="13" t="n"/>
    </row>
    <row r="9">
      <c r="H9" s="13" t="n"/>
      <c r="I9" s="12">
        <f>IF($H9="","",$H9+120-TODAY())</f>
        <v/>
      </c>
      <c r="N9" s="13" t="n"/>
    </row>
    <row r="10">
      <c r="H10" s="13" t="n"/>
      <c r="I10" s="12">
        <f>IF($H10="","",$H10+120-TODAY())</f>
        <v/>
      </c>
      <c r="N10" s="13" t="n"/>
    </row>
    <row r="11">
      <c r="H11" s="13" t="n"/>
      <c r="I11" s="12">
        <f>IF($H11="","",$H11+120-TODAY())</f>
        <v/>
      </c>
      <c r="N11" s="13" t="n"/>
    </row>
    <row r="12">
      <c r="H12" s="13" t="n"/>
      <c r="I12" s="12">
        <f>IF($H12="","",$H12+120-TODAY())</f>
        <v/>
      </c>
      <c r="N12" s="13" t="n"/>
    </row>
    <row r="13">
      <c r="H13" s="13" t="n"/>
      <c r="I13" s="12">
        <f>IF($H13="","",$H13+120-TODAY())</f>
        <v/>
      </c>
      <c r="N13" s="13" t="n"/>
    </row>
    <row r="14">
      <c r="H14" s="13" t="n"/>
      <c r="I14" s="12">
        <f>IF($H14="","",$H14+120-TODAY())</f>
        <v/>
      </c>
      <c r="N14" s="13" t="n"/>
    </row>
    <row r="15">
      <c r="H15" s="13" t="n"/>
      <c r="I15" s="12">
        <f>IF($H15="","",$H15+120-TODAY())</f>
        <v/>
      </c>
      <c r="N15" s="13" t="n"/>
    </row>
    <row r="16">
      <c r="H16" s="13" t="n"/>
      <c r="I16" s="12">
        <f>IF($H16="","",$H16+120-TODAY())</f>
        <v/>
      </c>
      <c r="N16" s="13" t="n"/>
    </row>
    <row r="17">
      <c r="H17" s="13" t="n"/>
      <c r="I17" s="12">
        <f>IF($H17="","",$H17+120-TODAY())</f>
        <v/>
      </c>
      <c r="N17" s="13" t="n"/>
    </row>
    <row r="18">
      <c r="H18" s="13" t="n"/>
      <c r="I18" s="12">
        <f>IF($H18="","",$H18+120-TODAY())</f>
        <v/>
      </c>
      <c r="N18" s="13" t="n"/>
    </row>
    <row r="19">
      <c r="H19" s="13" t="n"/>
      <c r="I19" s="12">
        <f>IF($H19="","",$H19+120-TODAY())</f>
        <v/>
      </c>
      <c r="N19" s="13" t="n"/>
    </row>
    <row r="20">
      <c r="H20" s="13" t="n"/>
      <c r="I20" s="12">
        <f>IF($H20="","",$H20+120-TODAY())</f>
        <v/>
      </c>
      <c r="N20" s="13" t="n"/>
    </row>
    <row r="21">
      <c r="H21" s="13" t="n"/>
      <c r="I21" s="12">
        <f>IF($H21="","",$H21+120-TODAY())</f>
        <v/>
      </c>
      <c r="N21" s="13" t="n"/>
    </row>
    <row r="22">
      <c r="H22" s="13" t="n"/>
      <c r="I22" s="12">
        <f>IF($H22="","",$H22+120-TODAY())</f>
        <v/>
      </c>
      <c r="N22" s="13" t="n"/>
    </row>
    <row r="23">
      <c r="H23" s="13" t="n"/>
      <c r="I23" s="12">
        <f>IF($H23="","",$H23+120-TODAY())</f>
        <v/>
      </c>
      <c r="N23" s="13" t="n"/>
    </row>
    <row r="24">
      <c r="H24" s="13" t="n"/>
      <c r="I24" s="12">
        <f>IF($H24="","",$H24+120-TODAY())</f>
        <v/>
      </c>
      <c r="N24" s="13" t="n"/>
    </row>
    <row r="25">
      <c r="H25" s="13" t="n"/>
      <c r="I25" s="12">
        <f>IF($H25="","",$H25+120-TODAY())</f>
        <v/>
      </c>
      <c r="N25" s="13" t="n"/>
    </row>
    <row r="26">
      <c r="H26" s="13" t="n"/>
      <c r="I26" s="12">
        <f>IF($H26="","",$H26+120-TODAY())</f>
        <v/>
      </c>
      <c r="N26" s="13" t="n"/>
    </row>
    <row r="27">
      <c r="H27" s="13" t="n"/>
      <c r="I27" s="12">
        <f>IF($H27="","",$H27+120-TODAY())</f>
        <v/>
      </c>
      <c r="N27" s="13" t="n"/>
    </row>
    <row r="28">
      <c r="H28" s="13" t="n"/>
      <c r="I28" s="12">
        <f>IF($H28="","",$H28+120-TODAY())</f>
        <v/>
      </c>
      <c r="N28" s="13" t="n"/>
    </row>
    <row r="29">
      <c r="H29" s="13" t="n"/>
      <c r="I29" s="12">
        <f>IF($H29="","",$H29+120-TODAY())</f>
        <v/>
      </c>
      <c r="N29" s="13" t="n"/>
    </row>
    <row r="30">
      <c r="H30" s="13" t="n"/>
      <c r="I30" s="12">
        <f>IF($H30="","",$H30+120-TODAY())</f>
        <v/>
      </c>
      <c r="N30" s="13" t="n"/>
    </row>
    <row r="31">
      <c r="H31" s="13" t="n"/>
      <c r="I31" s="12">
        <f>IF($H31="","",$H31+120-TODAY())</f>
        <v/>
      </c>
      <c r="N31" s="13" t="n"/>
    </row>
    <row r="32">
      <c r="H32" s="13" t="n"/>
      <c r="I32" s="12">
        <f>IF($H32="","",$H32+120-TODAY())</f>
        <v/>
      </c>
      <c r="N32" s="13" t="n"/>
    </row>
    <row r="33">
      <c r="H33" s="13" t="n"/>
      <c r="I33" s="12">
        <f>IF($H33="","",$H33+120-TODAY())</f>
        <v/>
      </c>
      <c r="N33" s="13" t="n"/>
    </row>
    <row r="34">
      <c r="H34" s="13" t="n"/>
      <c r="I34" s="12">
        <f>IF($H34="","",$H34+120-TODAY())</f>
        <v/>
      </c>
      <c r="N34" s="13" t="n"/>
    </row>
    <row r="35">
      <c r="H35" s="13" t="n"/>
      <c r="I35" s="12">
        <f>IF($H35="","",$H35+120-TODAY())</f>
        <v/>
      </c>
      <c r="N35" s="13" t="n"/>
    </row>
    <row r="36">
      <c r="H36" s="13" t="n"/>
      <c r="I36" s="12">
        <f>IF($H36="","",$H36+120-TODAY())</f>
        <v/>
      </c>
      <c r="N36" s="13" t="n"/>
    </row>
    <row r="37">
      <c r="H37" s="13" t="n"/>
      <c r="I37" s="12">
        <f>IF($H37="","",$H37+120-TODAY())</f>
        <v/>
      </c>
      <c r="N37" s="13" t="n"/>
    </row>
    <row r="38">
      <c r="H38" s="13" t="n"/>
      <c r="I38" s="12">
        <f>IF($H38="","",$H38+120-TODAY())</f>
        <v/>
      </c>
      <c r="N38" s="13" t="n"/>
    </row>
    <row r="39">
      <c r="H39" s="13" t="n"/>
      <c r="I39" s="12">
        <f>IF($H39="","",$H39+120-TODAY())</f>
        <v/>
      </c>
      <c r="N39" s="13" t="n"/>
    </row>
    <row r="40">
      <c r="H40" s="13" t="n"/>
      <c r="I40" s="12">
        <f>IF($H40="","",$H40+120-TODAY())</f>
        <v/>
      </c>
      <c r="N40" s="13" t="n"/>
    </row>
    <row r="41">
      <c r="H41" s="13" t="n"/>
      <c r="I41" s="12">
        <f>IF($H41="","",$H41+120-TODAY())</f>
        <v/>
      </c>
      <c r="N41" s="13" t="n"/>
    </row>
    <row r="42">
      <c r="H42" s="13" t="n"/>
      <c r="I42" s="12">
        <f>IF($H42="","",$H42+120-TODAY())</f>
        <v/>
      </c>
      <c r="N42" s="13" t="n"/>
    </row>
    <row r="43">
      <c r="H43" s="13" t="n"/>
      <c r="I43" s="12">
        <f>IF($H43="","",$H43+120-TODAY())</f>
        <v/>
      </c>
      <c r="N43" s="13" t="n"/>
    </row>
    <row r="44">
      <c r="H44" s="13" t="n"/>
      <c r="I44" s="12">
        <f>IF($H44="","",$H44+120-TODAY())</f>
        <v/>
      </c>
      <c r="N44" s="13" t="n"/>
    </row>
    <row r="45">
      <c r="H45" s="13" t="n"/>
      <c r="I45" s="12">
        <f>IF($H45="","",$H45+120-TODAY())</f>
        <v/>
      </c>
      <c r="N45" s="13" t="n"/>
    </row>
    <row r="46">
      <c r="H46" s="13" t="n"/>
      <c r="I46" s="12">
        <f>IF($H46="","",$H46+120-TODAY())</f>
        <v/>
      </c>
      <c r="N46" s="13" t="n"/>
    </row>
    <row r="47">
      <c r="H47" s="13" t="n"/>
      <c r="I47" s="12">
        <f>IF($H47="","",$H47+120-TODAY())</f>
        <v/>
      </c>
      <c r="N47" s="13" t="n"/>
    </row>
    <row r="48">
      <c r="H48" s="13" t="n"/>
      <c r="I48" s="12">
        <f>IF($H48="","",$H48+120-TODAY())</f>
        <v/>
      </c>
      <c r="N48" s="13" t="n"/>
    </row>
    <row r="49">
      <c r="H49" s="13" t="n"/>
      <c r="I49" s="12">
        <f>IF($H49="","",$H49+120-TODAY())</f>
        <v/>
      </c>
      <c r="N49" s="13" t="n"/>
    </row>
    <row r="50">
      <c r="H50" s="13" t="n"/>
      <c r="I50" s="12">
        <f>IF($H50="","",$H50+120-TODAY())</f>
        <v/>
      </c>
      <c r="N50" s="13" t="n"/>
    </row>
    <row r="51">
      <c r="H51" s="13" t="n"/>
      <c r="I51" s="12">
        <f>IF($H51="","",$H51+120-TODAY())</f>
        <v/>
      </c>
      <c r="N51" s="13" t="n"/>
    </row>
    <row r="52">
      <c r="H52" s="13" t="n"/>
      <c r="I52" s="12">
        <f>IF($H52="","",$H52+120-TODAY())</f>
        <v/>
      </c>
      <c r="N52" s="13" t="n"/>
    </row>
    <row r="53">
      <c r="H53" s="13" t="n"/>
      <c r="I53" s="12">
        <f>IF($H53="","",$H53+120-TODAY())</f>
        <v/>
      </c>
      <c r="N53" s="13" t="n"/>
    </row>
    <row r="54">
      <c r="H54" s="13" t="n"/>
      <c r="I54" s="12">
        <f>IF($H54="","",$H54+120-TODAY())</f>
        <v/>
      </c>
      <c r="N54" s="13" t="n"/>
    </row>
    <row r="55">
      <c r="H55" s="13" t="n"/>
      <c r="I55" s="12">
        <f>IF($H55="","",$H55+120-TODAY())</f>
        <v/>
      </c>
      <c r="N55" s="13" t="n"/>
    </row>
    <row r="56">
      <c r="H56" s="13" t="n"/>
      <c r="I56" s="12">
        <f>IF($H56="","",$H56+120-TODAY())</f>
        <v/>
      </c>
      <c r="N56" s="13" t="n"/>
    </row>
    <row r="57">
      <c r="H57" s="13" t="n"/>
      <c r="I57" s="12">
        <f>IF($H57="","",$H57+120-TODAY())</f>
        <v/>
      </c>
      <c r="N57" s="13" t="n"/>
    </row>
    <row r="58">
      <c r="H58" s="13" t="n"/>
      <c r="I58" s="12">
        <f>IF($H58="","",$H58+120-TODAY())</f>
        <v/>
      </c>
      <c r="N58" s="13" t="n"/>
    </row>
    <row r="59">
      <c r="H59" s="13" t="n"/>
      <c r="I59" s="12">
        <f>IF($H59="","",$H59+120-TODAY())</f>
        <v/>
      </c>
      <c r="N59" s="13" t="n"/>
    </row>
    <row r="60">
      <c r="H60" s="13" t="n"/>
      <c r="I60" s="12">
        <f>IF($H60="","",$H60+120-TODAY())</f>
        <v/>
      </c>
      <c r="N60" s="13" t="n"/>
    </row>
    <row r="61">
      <c r="H61" s="13" t="n"/>
      <c r="I61" s="12">
        <f>IF($H61="","",$H61+120-TODAY())</f>
        <v/>
      </c>
      <c r="N61" s="13" t="n"/>
    </row>
    <row r="62">
      <c r="H62" s="13" t="n"/>
      <c r="I62" s="12">
        <f>IF($H62="","",$H62+120-TODAY())</f>
        <v/>
      </c>
      <c r="N62" s="13" t="n"/>
    </row>
    <row r="63">
      <c r="H63" s="13" t="n"/>
      <c r="I63" s="12">
        <f>IF($H63="","",$H63+120-TODAY())</f>
        <v/>
      </c>
      <c r="N63" s="13" t="n"/>
    </row>
    <row r="64">
      <c r="H64" s="13" t="n"/>
      <c r="I64" s="12">
        <f>IF($H64="","",$H64+120-TODAY())</f>
        <v/>
      </c>
      <c r="N64" s="13" t="n"/>
    </row>
    <row r="65">
      <c r="H65" s="13" t="n"/>
      <c r="I65" s="12">
        <f>IF($H65="","",$H65+120-TODAY())</f>
        <v/>
      </c>
      <c r="N65" s="13" t="n"/>
    </row>
    <row r="66">
      <c r="H66" s="13" t="n"/>
      <c r="I66" s="12">
        <f>IF($H66="","",$H66+120-TODAY())</f>
        <v/>
      </c>
      <c r="N66" s="13" t="n"/>
    </row>
    <row r="67">
      <c r="H67" s="13" t="n"/>
      <c r="I67" s="12">
        <f>IF($H67="","",$H67+120-TODAY())</f>
        <v/>
      </c>
      <c r="N67" s="13" t="n"/>
    </row>
    <row r="68">
      <c r="H68" s="13" t="n"/>
      <c r="I68" s="12">
        <f>IF($H68="","",$H68+120-TODAY())</f>
        <v/>
      </c>
      <c r="N68" s="13" t="n"/>
    </row>
    <row r="69">
      <c r="H69" s="13" t="n"/>
      <c r="I69" s="12">
        <f>IF($H69="","",$H69+120-TODAY())</f>
        <v/>
      </c>
      <c r="N69" s="13" t="n"/>
    </row>
    <row r="70">
      <c r="H70" s="13" t="n"/>
      <c r="I70" s="12">
        <f>IF($H70="","",$H70+120-TODAY())</f>
        <v/>
      </c>
      <c r="N70" s="13" t="n"/>
    </row>
    <row r="71">
      <c r="H71" s="13" t="n"/>
      <c r="I71" s="12">
        <f>IF($H71="","",$H71+120-TODAY())</f>
        <v/>
      </c>
      <c r="N71" s="13" t="n"/>
    </row>
    <row r="72">
      <c r="H72" s="13" t="n"/>
      <c r="I72" s="12">
        <f>IF($H72="","",$H72+120-TODAY())</f>
        <v/>
      </c>
      <c r="N72" s="13" t="n"/>
    </row>
    <row r="73">
      <c r="H73" s="13" t="n"/>
      <c r="I73" s="12">
        <f>IF($H73="","",$H73+120-TODAY())</f>
        <v/>
      </c>
      <c r="N73" s="13" t="n"/>
    </row>
    <row r="74">
      <c r="H74" s="13" t="n"/>
      <c r="I74" s="12">
        <f>IF($H74="","",$H74+120-TODAY())</f>
        <v/>
      </c>
      <c r="N74" s="13" t="n"/>
    </row>
    <row r="75">
      <c r="H75" s="13" t="n"/>
      <c r="I75" s="12">
        <f>IF($H75="","",$H75+120-TODAY())</f>
        <v/>
      </c>
      <c r="N75" s="13" t="n"/>
    </row>
    <row r="76">
      <c r="H76" s="13" t="n"/>
      <c r="I76" s="12">
        <f>IF($H76="","",$H76+120-TODAY())</f>
        <v/>
      </c>
      <c r="N76" s="13" t="n"/>
    </row>
    <row r="77">
      <c r="H77" s="13" t="n"/>
      <c r="I77" s="12">
        <f>IF($H77="","",$H77+120-TODAY())</f>
        <v/>
      </c>
      <c r="N77" s="13" t="n"/>
    </row>
    <row r="78">
      <c r="H78" s="13" t="n"/>
      <c r="I78" s="12">
        <f>IF($H78="","",$H78+120-TODAY())</f>
        <v/>
      </c>
      <c r="N78" s="13" t="n"/>
    </row>
    <row r="79">
      <c r="H79" s="13" t="n"/>
      <c r="I79" s="12">
        <f>IF($H79="","",$H79+120-TODAY())</f>
        <v/>
      </c>
      <c r="N79" s="13" t="n"/>
    </row>
    <row r="80">
      <c r="H80" s="13" t="n"/>
      <c r="I80" s="12">
        <f>IF($H80="","",$H80+120-TODAY())</f>
        <v/>
      </c>
      <c r="N80" s="13" t="n"/>
    </row>
    <row r="81">
      <c r="H81" s="13" t="n"/>
      <c r="I81" s="12">
        <f>IF($H81="","",$H81+120-TODAY())</f>
        <v/>
      </c>
      <c r="N81" s="13" t="n"/>
    </row>
    <row r="82">
      <c r="H82" s="13" t="n"/>
      <c r="I82" s="12">
        <f>IF($H82="","",$H82+120-TODAY())</f>
        <v/>
      </c>
      <c r="N82" s="13" t="n"/>
    </row>
    <row r="83">
      <c r="H83" s="13" t="n"/>
      <c r="I83" s="12">
        <f>IF($H83="","",$H83+120-TODAY())</f>
        <v/>
      </c>
      <c r="N83" s="13" t="n"/>
    </row>
    <row r="84">
      <c r="H84" s="13" t="n"/>
      <c r="I84" s="12">
        <f>IF($H84="","",$H84+120-TODAY())</f>
        <v/>
      </c>
      <c r="N84" s="13" t="n"/>
    </row>
    <row r="85">
      <c r="H85" s="13" t="n"/>
      <c r="I85" s="12">
        <f>IF($H85="","",$H85+120-TODAY())</f>
        <v/>
      </c>
      <c r="N85" s="13" t="n"/>
    </row>
    <row r="86">
      <c r="H86" s="13" t="n"/>
      <c r="I86" s="12">
        <f>IF($H86="","",$H86+120-TODAY())</f>
        <v/>
      </c>
      <c r="N86" s="13" t="n"/>
    </row>
    <row r="87">
      <c r="H87" s="13" t="n"/>
      <c r="I87" s="12">
        <f>IF($H87="","",$H87+120-TODAY())</f>
        <v/>
      </c>
      <c r="N87" s="13" t="n"/>
    </row>
    <row r="88">
      <c r="H88" s="13" t="n"/>
      <c r="I88" s="12">
        <f>IF($H88="","",$H88+120-TODAY())</f>
        <v/>
      </c>
      <c r="N88" s="13" t="n"/>
    </row>
    <row r="89">
      <c r="H89" s="13" t="n"/>
      <c r="I89" s="12">
        <f>IF($H89="","",$H89+120-TODAY())</f>
        <v/>
      </c>
      <c r="N89" s="13" t="n"/>
    </row>
    <row r="90">
      <c r="H90" s="13" t="n"/>
      <c r="I90" s="12">
        <f>IF($H90="","",$H90+120-TODAY())</f>
        <v/>
      </c>
      <c r="N90" s="13" t="n"/>
    </row>
    <row r="91">
      <c r="H91" s="13" t="n"/>
      <c r="I91" s="12">
        <f>IF($H91="","",$H91+120-TODAY())</f>
        <v/>
      </c>
      <c r="N91" s="13" t="n"/>
    </row>
    <row r="92">
      <c r="H92" s="13" t="n"/>
      <c r="I92" s="12">
        <f>IF($H92="","",$H92+120-TODAY())</f>
        <v/>
      </c>
      <c r="N92" s="13" t="n"/>
    </row>
    <row r="93">
      <c r="H93" s="13" t="n"/>
      <c r="I93" s="12">
        <f>IF($H93="","",$H93+120-TODAY())</f>
        <v/>
      </c>
      <c r="N93" s="13" t="n"/>
    </row>
    <row r="94">
      <c r="H94" s="13" t="n"/>
      <c r="I94" s="12">
        <f>IF($H94="","",$H94+120-TODAY())</f>
        <v/>
      </c>
      <c r="N94" s="13" t="n"/>
    </row>
    <row r="95">
      <c r="H95" s="13" t="n"/>
      <c r="I95" s="12">
        <f>IF($H95="","",$H95+120-TODAY())</f>
        <v/>
      </c>
      <c r="N95" s="13" t="n"/>
    </row>
    <row r="96">
      <c r="H96" s="13" t="n"/>
      <c r="I96" s="12">
        <f>IF($H96="","",$H96+120-TODAY())</f>
        <v/>
      </c>
      <c r="N96" s="13" t="n"/>
    </row>
    <row r="97">
      <c r="H97" s="13" t="n"/>
      <c r="I97" s="12">
        <f>IF($H97="","",$H97+120-TODAY())</f>
        <v/>
      </c>
      <c r="N97" s="13" t="n"/>
    </row>
    <row r="98">
      <c r="H98" s="13" t="n"/>
      <c r="I98" s="12">
        <f>IF($H98="","",$H98+120-TODAY())</f>
        <v/>
      </c>
      <c r="N98" s="13" t="n"/>
    </row>
    <row r="99">
      <c r="H99" s="13" t="n"/>
      <c r="I99" s="12">
        <f>IF($H99="","",$H99+120-TODAY())</f>
        <v/>
      </c>
      <c r="N99" s="13" t="n"/>
    </row>
    <row r="100">
      <c r="H100" s="13" t="n"/>
      <c r="I100" s="12">
        <f>IF($H100="","",$H100+120-TODAY())</f>
        <v/>
      </c>
      <c r="N100" s="13" t="n"/>
    </row>
    <row r="101">
      <c r="H101" s="13" t="n"/>
      <c r="I101" s="12">
        <f>IF($H101="","",$H101+120-TODAY())</f>
        <v/>
      </c>
      <c r="N101" s="13" t="n"/>
    </row>
    <row r="102">
      <c r="H102" s="13" t="n"/>
      <c r="I102" s="12">
        <f>IF($H102="","",$H102+120-TODAY())</f>
        <v/>
      </c>
      <c r="N102" s="13" t="n"/>
    </row>
    <row r="103">
      <c r="H103" s="13" t="n"/>
      <c r="I103" s="12">
        <f>IF($H103="","",$H103+120-TODAY())</f>
        <v/>
      </c>
      <c r="N103" s="13" t="n"/>
    </row>
    <row r="104">
      <c r="H104" s="13" t="n"/>
      <c r="I104" s="12">
        <f>IF($H104="","",$H104+120-TODAY())</f>
        <v/>
      </c>
      <c r="N104" s="13" t="n"/>
    </row>
    <row r="105">
      <c r="H105" s="13" t="n"/>
      <c r="I105" s="12">
        <f>IF($H105="","",$H105+120-TODAY())</f>
        <v/>
      </c>
      <c r="N105" s="13" t="n"/>
    </row>
    <row r="106">
      <c r="H106" s="13" t="n"/>
      <c r="I106" s="12">
        <f>IF($H106="","",$H106+120-TODAY())</f>
        <v/>
      </c>
      <c r="N106" s="13" t="n"/>
    </row>
    <row r="107">
      <c r="H107" s="13" t="n"/>
      <c r="I107" s="12">
        <f>IF($H107="","",$H107+120-TODAY())</f>
        <v/>
      </c>
      <c r="N107" s="13" t="n"/>
    </row>
    <row r="108">
      <c r="H108" s="13" t="n"/>
      <c r="I108" s="12">
        <f>IF($H108="","",$H108+120-TODAY())</f>
        <v/>
      </c>
      <c r="N108" s="13" t="n"/>
    </row>
    <row r="109">
      <c r="H109" s="13" t="n"/>
      <c r="I109" s="12">
        <f>IF($H109="","",$H109+120-TODAY())</f>
        <v/>
      </c>
      <c r="N109" s="13" t="n"/>
    </row>
    <row r="110">
      <c r="H110" s="13" t="n"/>
      <c r="I110" s="12">
        <f>IF($H110="","",$H110+120-TODAY())</f>
        <v/>
      </c>
      <c r="N110" s="13" t="n"/>
    </row>
    <row r="111">
      <c r="H111" s="13" t="n"/>
      <c r="I111" s="12">
        <f>IF($H111="","",$H111+120-TODAY())</f>
        <v/>
      </c>
      <c r="N111" s="13" t="n"/>
    </row>
    <row r="112">
      <c r="H112" s="13" t="n"/>
      <c r="I112" s="12">
        <f>IF($H112="","",$H112+120-TODAY())</f>
        <v/>
      </c>
      <c r="N112" s="13" t="n"/>
    </row>
    <row r="113">
      <c r="H113" s="13" t="n"/>
      <c r="I113" s="12">
        <f>IF($H113="","",$H113+120-TODAY())</f>
        <v/>
      </c>
      <c r="N113" s="13" t="n"/>
    </row>
    <row r="114">
      <c r="H114" s="13" t="n"/>
      <c r="I114" s="12">
        <f>IF($H114="","",$H114+120-TODAY())</f>
        <v/>
      </c>
      <c r="N114" s="13" t="n"/>
    </row>
    <row r="115">
      <c r="H115" s="13" t="n"/>
      <c r="I115" s="12">
        <f>IF($H115="","",$H115+120-TODAY())</f>
        <v/>
      </c>
      <c r="N115" s="13" t="n"/>
    </row>
    <row r="116">
      <c r="H116" s="13" t="n"/>
      <c r="I116" s="12">
        <f>IF($H116="","",$H116+120-TODAY())</f>
        <v/>
      </c>
      <c r="N116" s="13" t="n"/>
    </row>
    <row r="117">
      <c r="H117" s="13" t="n"/>
      <c r="I117" s="12">
        <f>IF($H117="","",$H117+120-TODAY())</f>
        <v/>
      </c>
      <c r="N117" s="13" t="n"/>
    </row>
    <row r="118">
      <c r="H118" s="13" t="n"/>
      <c r="I118" s="12">
        <f>IF($H118="","",$H118+120-TODAY())</f>
        <v/>
      </c>
      <c r="N118" s="13" t="n"/>
    </row>
    <row r="119">
      <c r="H119" s="13" t="n"/>
      <c r="I119" s="12">
        <f>IF($H119="","",$H119+120-TODAY())</f>
        <v/>
      </c>
      <c r="N119" s="13" t="n"/>
    </row>
    <row r="120">
      <c r="H120" s="13" t="n"/>
      <c r="I120" s="12">
        <f>IF($H120="","",$H120+120-TODAY())</f>
        <v/>
      </c>
      <c r="N120" s="13" t="n"/>
    </row>
    <row r="121">
      <c r="H121" s="13" t="n"/>
      <c r="I121" s="12">
        <f>IF($H121="","",$H121+120-TODAY())</f>
        <v/>
      </c>
      <c r="N121" s="13" t="n"/>
    </row>
    <row r="122">
      <c r="H122" s="13" t="n"/>
      <c r="I122" s="12">
        <f>IF($H122="","",$H122+120-TODAY())</f>
        <v/>
      </c>
      <c r="N122" s="13" t="n"/>
    </row>
    <row r="123">
      <c r="H123" s="13" t="n"/>
      <c r="I123" s="12">
        <f>IF($H123="","",$H123+120-TODAY())</f>
        <v/>
      </c>
      <c r="N123" s="13" t="n"/>
    </row>
    <row r="124">
      <c r="H124" s="13" t="n"/>
      <c r="I124" s="12">
        <f>IF($H124="","",$H124+120-TODAY())</f>
        <v/>
      </c>
      <c r="N124" s="13" t="n"/>
    </row>
    <row r="125">
      <c r="H125" s="13" t="n"/>
      <c r="I125" s="12">
        <f>IF($H125="","",$H125+120-TODAY())</f>
        <v/>
      </c>
      <c r="N125" s="13" t="n"/>
    </row>
    <row r="126">
      <c r="H126" s="13" t="n"/>
      <c r="I126" s="12">
        <f>IF($H126="","",$H126+120-TODAY())</f>
        <v/>
      </c>
      <c r="N126" s="13" t="n"/>
    </row>
    <row r="127">
      <c r="H127" s="13" t="n"/>
      <c r="I127" s="12">
        <f>IF($H127="","",$H127+120-TODAY())</f>
        <v/>
      </c>
      <c r="N127" s="13" t="n"/>
    </row>
    <row r="128">
      <c r="H128" s="13" t="n"/>
      <c r="I128" s="12">
        <f>IF($H128="","",$H128+120-TODAY())</f>
        <v/>
      </c>
      <c r="N128" s="13" t="n"/>
    </row>
    <row r="129">
      <c r="H129" s="13" t="n"/>
      <c r="I129" s="12">
        <f>IF($H129="","",$H129+120-TODAY())</f>
        <v/>
      </c>
      <c r="N129" s="13" t="n"/>
    </row>
    <row r="130">
      <c r="H130" s="13" t="n"/>
      <c r="I130" s="12">
        <f>IF($H130="","",$H130+120-TODAY())</f>
        <v/>
      </c>
      <c r="N130" s="13" t="n"/>
    </row>
    <row r="131">
      <c r="H131" s="13" t="n"/>
      <c r="I131" s="12">
        <f>IF($H131="","",$H131+120-TODAY())</f>
        <v/>
      </c>
      <c r="N131" s="13" t="n"/>
    </row>
    <row r="132">
      <c r="H132" s="13" t="n"/>
      <c r="I132" s="12">
        <f>IF($H132="","",$H132+120-TODAY())</f>
        <v/>
      </c>
      <c r="N132" s="13" t="n"/>
    </row>
    <row r="133">
      <c r="H133" s="13" t="n"/>
      <c r="I133" s="12">
        <f>IF($H133="","",$H133+120-TODAY())</f>
        <v/>
      </c>
      <c r="N133" s="13" t="n"/>
    </row>
    <row r="134">
      <c r="H134" s="13" t="n"/>
      <c r="I134" s="12">
        <f>IF($H134="","",$H134+120-TODAY())</f>
        <v/>
      </c>
      <c r="N134" s="13" t="n"/>
    </row>
    <row r="135">
      <c r="H135" s="13" t="n"/>
      <c r="I135" s="12">
        <f>IF($H135="","",$H135+120-TODAY())</f>
        <v/>
      </c>
      <c r="N135" s="13" t="n"/>
    </row>
    <row r="136">
      <c r="H136" s="13" t="n"/>
      <c r="I136" s="12">
        <f>IF($H136="","",$H136+120-TODAY())</f>
        <v/>
      </c>
      <c r="N136" s="13" t="n"/>
    </row>
    <row r="137">
      <c r="H137" s="13" t="n"/>
      <c r="I137" s="12">
        <f>IF($H137="","",$H137+120-TODAY())</f>
        <v/>
      </c>
      <c r="N137" s="13" t="n"/>
    </row>
    <row r="138">
      <c r="H138" s="13" t="n"/>
      <c r="I138" s="12">
        <f>IF($H138="","",$H138+120-TODAY())</f>
        <v/>
      </c>
      <c r="N138" s="13" t="n"/>
    </row>
    <row r="139">
      <c r="H139" s="13" t="n"/>
      <c r="I139" s="12">
        <f>IF($H139="","",$H139+120-TODAY())</f>
        <v/>
      </c>
      <c r="N139" s="13" t="n"/>
    </row>
    <row r="140">
      <c r="H140" s="13" t="n"/>
      <c r="I140" s="12">
        <f>IF($H140="","",$H140+120-TODAY())</f>
        <v/>
      </c>
      <c r="N140" s="13" t="n"/>
    </row>
    <row r="141">
      <c r="H141" s="13" t="n"/>
      <c r="I141" s="12">
        <f>IF($H141="","",$H141+120-TODAY())</f>
        <v/>
      </c>
      <c r="N141" s="13" t="n"/>
    </row>
    <row r="142">
      <c r="H142" s="13" t="n"/>
      <c r="I142" s="12">
        <f>IF($H142="","",$H142+120-TODAY())</f>
        <v/>
      </c>
      <c r="N142" s="13" t="n"/>
    </row>
    <row r="143">
      <c r="H143" s="13" t="n"/>
      <c r="I143" s="12">
        <f>IF($H143="","",$H143+120-TODAY())</f>
        <v/>
      </c>
      <c r="N143" s="13" t="n"/>
    </row>
    <row r="144">
      <c r="H144" s="13" t="n"/>
      <c r="I144" s="12">
        <f>IF($H144="","",$H144+120-TODAY())</f>
        <v/>
      </c>
      <c r="N144" s="13" t="n"/>
    </row>
    <row r="145">
      <c r="H145" s="13" t="n"/>
      <c r="I145" s="12">
        <f>IF($H145="","",$H145+120-TODAY())</f>
        <v/>
      </c>
      <c r="N145" s="13" t="n"/>
    </row>
    <row r="146">
      <c r="H146" s="13" t="n"/>
      <c r="I146" s="12">
        <f>IF($H146="","",$H146+120-TODAY())</f>
        <v/>
      </c>
      <c r="N146" s="13" t="n"/>
    </row>
    <row r="147">
      <c r="H147" s="13" t="n"/>
      <c r="I147" s="12">
        <f>IF($H147="","",$H147+120-TODAY())</f>
        <v/>
      </c>
      <c r="N147" s="13" t="n"/>
    </row>
    <row r="148">
      <c r="H148" s="13" t="n"/>
      <c r="I148" s="12">
        <f>IF($H148="","",$H148+120-TODAY())</f>
        <v/>
      </c>
      <c r="N148" s="13" t="n"/>
    </row>
    <row r="149">
      <c r="H149" s="13" t="n"/>
      <c r="I149" s="12">
        <f>IF($H149="","",$H149+120-TODAY())</f>
        <v/>
      </c>
      <c r="N149" s="13" t="n"/>
    </row>
    <row r="150">
      <c r="H150" s="13" t="n"/>
      <c r="I150" s="12">
        <f>IF($H150="","",$H150+120-TODAY())</f>
        <v/>
      </c>
      <c r="N150" s="13" t="n"/>
    </row>
    <row r="151">
      <c r="H151" s="13" t="n"/>
      <c r="I151" s="12">
        <f>IF($H151="","",$H151+120-TODAY())</f>
        <v/>
      </c>
      <c r="N151" s="13" t="n"/>
    </row>
    <row r="152">
      <c r="H152" s="13" t="n"/>
      <c r="I152" s="12">
        <f>IF($H152="","",$H152+120-TODAY())</f>
        <v/>
      </c>
      <c r="N152" s="13" t="n"/>
    </row>
    <row r="153">
      <c r="H153" s="13" t="n"/>
      <c r="I153" s="12">
        <f>IF($H153="","",$H153+120-TODAY())</f>
        <v/>
      </c>
      <c r="N153" s="13" t="n"/>
    </row>
    <row r="154">
      <c r="H154" s="13" t="n"/>
      <c r="I154" s="12">
        <f>IF($H154="","",$H154+120-TODAY())</f>
        <v/>
      </c>
      <c r="N154" s="13" t="n"/>
    </row>
    <row r="155">
      <c r="H155" s="13" t="n"/>
      <c r="I155" s="12">
        <f>IF($H155="","",$H155+120-TODAY())</f>
        <v/>
      </c>
      <c r="N155" s="13" t="n"/>
    </row>
    <row r="156">
      <c r="H156" s="13" t="n"/>
      <c r="I156" s="12">
        <f>IF($H156="","",$H156+120-TODAY())</f>
        <v/>
      </c>
      <c r="N156" s="13" t="n"/>
    </row>
    <row r="157">
      <c r="H157" s="13" t="n"/>
      <c r="I157" s="12">
        <f>IF($H157="","",$H157+120-TODAY())</f>
        <v/>
      </c>
      <c r="N157" s="13" t="n"/>
    </row>
    <row r="158">
      <c r="H158" s="13" t="n"/>
      <c r="I158" s="12">
        <f>IF($H158="","",$H158+120-TODAY())</f>
        <v/>
      </c>
      <c r="N158" s="13" t="n"/>
    </row>
    <row r="159">
      <c r="H159" s="13" t="n"/>
      <c r="I159" s="12">
        <f>IF($H159="","",$H159+120-TODAY())</f>
        <v/>
      </c>
      <c r="N159" s="13" t="n"/>
    </row>
    <row r="160">
      <c r="H160" s="13" t="n"/>
      <c r="I160" s="12">
        <f>IF($H160="","",$H160+120-TODAY())</f>
        <v/>
      </c>
      <c r="N160" s="13" t="n"/>
    </row>
    <row r="161">
      <c r="H161" s="13" t="n"/>
      <c r="I161" s="12">
        <f>IF($H161="","",$H161+120-TODAY())</f>
        <v/>
      </c>
      <c r="N161" s="13" t="n"/>
    </row>
    <row r="162">
      <c r="H162" s="13" t="n"/>
      <c r="I162" s="12">
        <f>IF($H162="","",$H162+120-TODAY())</f>
        <v/>
      </c>
      <c r="N162" s="13" t="n"/>
    </row>
    <row r="163">
      <c r="H163" s="13" t="n"/>
      <c r="I163" s="12">
        <f>IF($H163="","",$H163+120-TODAY())</f>
        <v/>
      </c>
      <c r="N163" s="13" t="n"/>
    </row>
    <row r="164">
      <c r="H164" s="13" t="n"/>
      <c r="I164" s="12">
        <f>IF($H164="","",$H164+120-TODAY())</f>
        <v/>
      </c>
      <c r="N164" s="13" t="n"/>
    </row>
    <row r="165">
      <c r="H165" s="13" t="n"/>
      <c r="I165" s="12">
        <f>IF($H165="","",$H165+120-TODAY())</f>
        <v/>
      </c>
      <c r="N165" s="13" t="n"/>
    </row>
    <row r="166">
      <c r="H166" s="13" t="n"/>
      <c r="I166" s="12">
        <f>IF($H166="","",$H166+120-TODAY())</f>
        <v/>
      </c>
      <c r="N166" s="13" t="n"/>
    </row>
    <row r="167">
      <c r="H167" s="13" t="n"/>
      <c r="I167" s="12">
        <f>IF($H167="","",$H167+120-TODAY())</f>
        <v/>
      </c>
      <c r="N167" s="13" t="n"/>
    </row>
    <row r="168">
      <c r="H168" s="13" t="n"/>
      <c r="I168" s="12">
        <f>IF($H168="","",$H168+120-TODAY())</f>
        <v/>
      </c>
      <c r="N168" s="13" t="n"/>
    </row>
    <row r="169">
      <c r="H169" s="13" t="n"/>
      <c r="I169" s="12">
        <f>IF($H169="","",$H169+120-TODAY())</f>
        <v/>
      </c>
      <c r="N169" s="13" t="n"/>
    </row>
    <row r="170">
      <c r="H170" s="13" t="n"/>
      <c r="I170" s="12">
        <f>IF($H170="","",$H170+120-TODAY())</f>
        <v/>
      </c>
      <c r="N170" s="13" t="n"/>
    </row>
    <row r="171">
      <c r="H171" s="13" t="n"/>
      <c r="I171" s="12">
        <f>IF($H171="","",$H171+120-TODAY())</f>
        <v/>
      </c>
      <c r="N171" s="13" t="n"/>
    </row>
    <row r="172">
      <c r="H172" s="13" t="n"/>
      <c r="I172" s="12">
        <f>IF($H172="","",$H172+120-TODAY())</f>
        <v/>
      </c>
      <c r="N172" s="13" t="n"/>
    </row>
    <row r="173">
      <c r="H173" s="13" t="n"/>
      <c r="I173" s="12">
        <f>IF($H173="","",$H173+120-TODAY())</f>
        <v/>
      </c>
      <c r="N173" s="13" t="n"/>
    </row>
    <row r="174">
      <c r="H174" s="13" t="n"/>
      <c r="I174" s="12">
        <f>IF($H174="","",$H174+120-TODAY())</f>
        <v/>
      </c>
      <c r="N174" s="13" t="n"/>
    </row>
    <row r="175">
      <c r="H175" s="13" t="n"/>
      <c r="I175" s="12">
        <f>IF($H175="","",$H175+120-TODAY())</f>
        <v/>
      </c>
      <c r="N175" s="13" t="n"/>
    </row>
    <row r="176">
      <c r="H176" s="13" t="n"/>
      <c r="I176" s="12">
        <f>IF($H176="","",$H176+120-TODAY())</f>
        <v/>
      </c>
      <c r="N176" s="13" t="n"/>
    </row>
    <row r="177">
      <c r="H177" s="13" t="n"/>
      <c r="I177" s="12">
        <f>IF($H177="","",$H177+120-TODAY())</f>
        <v/>
      </c>
      <c r="N177" s="13" t="n"/>
    </row>
    <row r="178">
      <c r="H178" s="13" t="n"/>
      <c r="I178" s="12">
        <f>IF($H178="","",$H178+120-TODAY())</f>
        <v/>
      </c>
      <c r="N178" s="13" t="n"/>
    </row>
    <row r="179">
      <c r="H179" s="13" t="n"/>
      <c r="I179" s="12">
        <f>IF($H179="","",$H179+120-TODAY())</f>
        <v/>
      </c>
      <c r="N179" s="13" t="n"/>
    </row>
    <row r="180">
      <c r="H180" s="13" t="n"/>
      <c r="I180" s="12">
        <f>IF($H180="","",$H180+120-TODAY())</f>
        <v/>
      </c>
      <c r="N180" s="13" t="n"/>
    </row>
    <row r="181">
      <c r="H181" s="13" t="n"/>
      <c r="I181" s="12">
        <f>IF($H181="","",$H181+120-TODAY())</f>
        <v/>
      </c>
      <c r="N181" s="13" t="n"/>
    </row>
    <row r="182">
      <c r="H182" s="13" t="n"/>
      <c r="I182" s="12">
        <f>IF($H182="","",$H182+120-TODAY())</f>
        <v/>
      </c>
      <c r="N182" s="13" t="n"/>
    </row>
    <row r="183">
      <c r="H183" s="13" t="n"/>
      <c r="I183" s="12">
        <f>IF($H183="","",$H183+120-TODAY())</f>
        <v/>
      </c>
      <c r="N183" s="13" t="n"/>
    </row>
    <row r="184">
      <c r="H184" s="13" t="n"/>
      <c r="I184" s="12">
        <f>IF($H184="","",$H184+120-TODAY())</f>
        <v/>
      </c>
      <c r="N184" s="13" t="n"/>
    </row>
    <row r="185">
      <c r="H185" s="13" t="n"/>
      <c r="I185" s="12">
        <f>IF($H185="","",$H185+120-TODAY())</f>
        <v/>
      </c>
      <c r="N185" s="13" t="n"/>
    </row>
    <row r="186">
      <c r="H186" s="13" t="n"/>
      <c r="I186" s="12">
        <f>IF($H186="","",$H186+120-TODAY())</f>
        <v/>
      </c>
      <c r="N186" s="13" t="n"/>
    </row>
    <row r="187">
      <c r="H187" s="13" t="n"/>
      <c r="I187" s="12">
        <f>IF($H187="","",$H187+120-TODAY())</f>
        <v/>
      </c>
      <c r="N187" s="13" t="n"/>
    </row>
    <row r="188">
      <c r="H188" s="13" t="n"/>
      <c r="I188" s="12">
        <f>IF($H188="","",$H188+120-TODAY())</f>
        <v/>
      </c>
      <c r="N188" s="13" t="n"/>
    </row>
    <row r="189">
      <c r="H189" s="13" t="n"/>
      <c r="I189" s="12">
        <f>IF($H189="","",$H189+120-TODAY())</f>
        <v/>
      </c>
      <c r="N189" s="13" t="n"/>
    </row>
    <row r="190">
      <c r="H190" s="13" t="n"/>
      <c r="I190" s="12">
        <f>IF($H190="","",$H190+120-TODAY())</f>
        <v/>
      </c>
      <c r="N190" s="13" t="n"/>
    </row>
    <row r="191">
      <c r="H191" s="13" t="n"/>
      <c r="I191" s="12">
        <f>IF($H191="","",$H191+120-TODAY())</f>
        <v/>
      </c>
      <c r="N191" s="13" t="n"/>
    </row>
    <row r="192">
      <c r="H192" s="13" t="n"/>
      <c r="I192" s="12">
        <f>IF($H192="","",$H192+120-TODAY())</f>
        <v/>
      </c>
      <c r="N192" s="13" t="n"/>
    </row>
    <row r="193">
      <c r="H193" s="13" t="n"/>
      <c r="I193" s="12">
        <f>IF($H193="","",$H193+120-TODAY())</f>
        <v/>
      </c>
      <c r="N193" s="13" t="n"/>
    </row>
    <row r="194">
      <c r="H194" s="13" t="n"/>
      <c r="I194" s="12">
        <f>IF($H194="","",$H194+120-TODAY())</f>
        <v/>
      </c>
      <c r="N194" s="13" t="n"/>
    </row>
    <row r="195">
      <c r="H195" s="13" t="n"/>
      <c r="I195" s="12">
        <f>IF($H195="","",$H195+120-TODAY())</f>
        <v/>
      </c>
      <c r="N195" s="13" t="n"/>
    </row>
    <row r="196">
      <c r="H196" s="13" t="n"/>
      <c r="I196" s="12">
        <f>IF($H196="","",$H196+120-TODAY())</f>
        <v/>
      </c>
      <c r="N196" s="13" t="n"/>
    </row>
    <row r="197">
      <c r="H197" s="13" t="n"/>
      <c r="I197" s="12">
        <f>IF($H197="","",$H197+120-TODAY())</f>
        <v/>
      </c>
      <c r="N197" s="13" t="n"/>
    </row>
    <row r="198">
      <c r="H198" s="13" t="n"/>
      <c r="I198" s="12">
        <f>IF($H198="","",$H198+120-TODAY())</f>
        <v/>
      </c>
      <c r="N198" s="13" t="n"/>
    </row>
    <row r="199">
      <c r="H199" s="13" t="n"/>
      <c r="I199" s="12">
        <f>IF($H199="","",$H199+120-TODAY())</f>
        <v/>
      </c>
      <c r="N199" s="13" t="n"/>
    </row>
    <row r="200">
      <c r="H200" s="13" t="n"/>
      <c r="I200" s="12">
        <f>IF($H200="","",$H200+120-TODAY())</f>
        <v/>
      </c>
      <c r="N200" s="13" t="n"/>
    </row>
    <row r="201">
      <c r="H201" s="13" t="n"/>
      <c r="I201" s="12">
        <f>IF($H201="","",$H201+120-TODAY())</f>
        <v/>
      </c>
      <c r="N201" s="13" t="n"/>
    </row>
    <row r="202">
      <c r="H202" s="13" t="n"/>
      <c r="I202" s="12">
        <f>IF($H202="","",$H202+120-TODAY())</f>
        <v/>
      </c>
      <c r="N202" s="13" t="n"/>
    </row>
    <row r="203">
      <c r="H203" s="13" t="n"/>
      <c r="I203" s="12">
        <f>IF($H203="","",$H203+120-TODAY())</f>
        <v/>
      </c>
      <c r="N203" s="13" t="n"/>
    </row>
    <row r="204">
      <c r="H204" s="13" t="n"/>
      <c r="I204" s="12">
        <f>IF($H204="","",$H204+120-TODAY())</f>
        <v/>
      </c>
      <c r="N204" s="13" t="n"/>
    </row>
    <row r="205">
      <c r="H205" s="13" t="n"/>
      <c r="I205" s="12">
        <f>IF($H205="","",$H205+120-TODAY())</f>
        <v/>
      </c>
      <c r="N205" s="13" t="n"/>
    </row>
    <row r="206">
      <c r="H206" s="13" t="n"/>
      <c r="I206" s="12">
        <f>IF($H206="","",$H206+120-TODAY())</f>
        <v/>
      </c>
      <c r="N206" s="13" t="n"/>
    </row>
    <row r="207">
      <c r="H207" s="13" t="n"/>
      <c r="I207" s="12">
        <f>IF($H207="","",$H207+120-TODAY())</f>
        <v/>
      </c>
      <c r="N207" s="13" t="n"/>
    </row>
    <row r="208">
      <c r="H208" s="13" t="n"/>
      <c r="I208" s="12">
        <f>IF($H208="","",$H208+120-TODAY())</f>
        <v/>
      </c>
      <c r="N208" s="13" t="n"/>
    </row>
    <row r="209">
      <c r="H209" s="13" t="n"/>
      <c r="I209" s="12">
        <f>IF($H209="","",$H209+120-TODAY())</f>
        <v/>
      </c>
      <c r="N209" s="13" t="n"/>
    </row>
    <row r="210">
      <c r="H210" s="13" t="n"/>
      <c r="I210" s="12">
        <f>IF($H210="","",$H210+120-TODAY())</f>
        <v/>
      </c>
      <c r="N210" s="13" t="n"/>
    </row>
    <row r="211">
      <c r="H211" s="13" t="n"/>
      <c r="I211" s="12">
        <f>IF($H211="","",$H211+120-TODAY())</f>
        <v/>
      </c>
      <c r="N211" s="13" t="n"/>
    </row>
    <row r="212">
      <c r="H212" s="13" t="n"/>
      <c r="I212" s="12">
        <f>IF($H212="","",$H212+120-TODAY())</f>
        <v/>
      </c>
      <c r="N212" s="13" t="n"/>
    </row>
    <row r="213">
      <c r="H213" s="13" t="n"/>
      <c r="I213" s="12">
        <f>IF($H213="","",$H213+120-TODAY())</f>
        <v/>
      </c>
      <c r="N213" s="13" t="n"/>
    </row>
    <row r="214">
      <c r="H214" s="13" t="n"/>
      <c r="I214" s="12">
        <f>IF($H214="","",$H214+120-TODAY())</f>
        <v/>
      </c>
      <c r="N214" s="13" t="n"/>
    </row>
    <row r="215">
      <c r="H215" s="13" t="n"/>
      <c r="I215" s="12">
        <f>IF($H215="","",$H215+120-TODAY())</f>
        <v/>
      </c>
      <c r="N215" s="13" t="n"/>
    </row>
    <row r="216">
      <c r="H216" s="13" t="n"/>
      <c r="I216" s="12">
        <f>IF($H216="","",$H216+120-TODAY())</f>
        <v/>
      </c>
      <c r="N216" s="13" t="n"/>
    </row>
    <row r="217">
      <c r="H217" s="13" t="n"/>
      <c r="I217" s="12">
        <f>IF($H217="","",$H217+120-TODAY())</f>
        <v/>
      </c>
      <c r="N217" s="13" t="n"/>
    </row>
    <row r="218">
      <c r="H218" s="13" t="n"/>
      <c r="I218" s="12">
        <f>IF($H218="","",$H218+120-TODAY())</f>
        <v/>
      </c>
      <c r="N218" s="13" t="n"/>
    </row>
    <row r="219">
      <c r="H219" s="13" t="n"/>
      <c r="I219" s="12">
        <f>IF($H219="","",$H219+120-TODAY())</f>
        <v/>
      </c>
      <c r="N219" s="13" t="n"/>
    </row>
    <row r="220">
      <c r="H220" s="13" t="n"/>
      <c r="I220" s="12">
        <f>IF($H220="","",$H220+120-TODAY())</f>
        <v/>
      </c>
      <c r="N220" s="13" t="n"/>
    </row>
    <row r="221">
      <c r="H221" s="13" t="n"/>
      <c r="I221" s="12">
        <f>IF($H221="","",$H221+120-TODAY())</f>
        <v/>
      </c>
      <c r="N221" s="13" t="n"/>
    </row>
    <row r="222">
      <c r="H222" s="13" t="n"/>
      <c r="I222" s="12">
        <f>IF($H222="","",$H222+120-TODAY())</f>
        <v/>
      </c>
      <c r="N222" s="13" t="n"/>
    </row>
    <row r="223">
      <c r="H223" s="13" t="n"/>
      <c r="I223" s="12">
        <f>IF($H223="","",$H223+120-TODAY())</f>
        <v/>
      </c>
      <c r="N223" s="13" t="n"/>
    </row>
    <row r="224">
      <c r="H224" s="13" t="n"/>
      <c r="I224" s="12">
        <f>IF($H224="","",$H224+120-TODAY())</f>
        <v/>
      </c>
      <c r="N224" s="13" t="n"/>
    </row>
    <row r="225">
      <c r="H225" s="13" t="n"/>
      <c r="I225" s="12">
        <f>IF($H225="","",$H225+120-TODAY())</f>
        <v/>
      </c>
      <c r="N225" s="13" t="n"/>
    </row>
    <row r="226">
      <c r="H226" s="13" t="n"/>
      <c r="I226" s="12">
        <f>IF($H226="","",$H226+120-TODAY())</f>
        <v/>
      </c>
      <c r="N226" s="13" t="n"/>
    </row>
    <row r="227">
      <c r="H227" s="13" t="n"/>
      <c r="I227" s="12">
        <f>IF($H227="","",$H227+120-TODAY())</f>
        <v/>
      </c>
      <c r="N227" s="13" t="n"/>
    </row>
    <row r="228">
      <c r="H228" s="13" t="n"/>
      <c r="I228" s="12">
        <f>IF($H228="","",$H228+120-TODAY())</f>
        <v/>
      </c>
      <c r="N228" s="13" t="n"/>
    </row>
    <row r="229">
      <c r="H229" s="13" t="n"/>
      <c r="I229" s="12">
        <f>IF($H229="","",$H229+120-TODAY())</f>
        <v/>
      </c>
      <c r="N229" s="13" t="n"/>
    </row>
    <row r="230">
      <c r="H230" s="13" t="n"/>
      <c r="I230" s="12">
        <f>IF($H230="","",$H230+120-TODAY())</f>
        <v/>
      </c>
      <c r="N230" s="13" t="n"/>
    </row>
    <row r="231">
      <c r="H231" s="13" t="n"/>
      <c r="I231" s="12">
        <f>IF($H231="","",$H231+120-TODAY())</f>
        <v/>
      </c>
      <c r="N231" s="13" t="n"/>
    </row>
    <row r="232">
      <c r="H232" s="13" t="n"/>
      <c r="I232" s="12">
        <f>IF($H232="","",$H232+120-TODAY())</f>
        <v/>
      </c>
      <c r="N232" s="13" t="n"/>
    </row>
    <row r="233">
      <c r="H233" s="13" t="n"/>
      <c r="I233" s="12">
        <f>IF($H233="","",$H233+120-TODAY())</f>
        <v/>
      </c>
      <c r="N233" s="13" t="n"/>
    </row>
    <row r="234">
      <c r="H234" s="13" t="n"/>
      <c r="I234" s="12">
        <f>IF($H234="","",$H234+120-TODAY())</f>
        <v/>
      </c>
      <c r="N234" s="13" t="n"/>
    </row>
    <row r="235">
      <c r="H235" s="13" t="n"/>
      <c r="I235" s="12">
        <f>IF($H235="","",$H235+120-TODAY())</f>
        <v/>
      </c>
      <c r="N235" s="13" t="n"/>
    </row>
    <row r="236">
      <c r="H236" s="13" t="n"/>
      <c r="I236" s="12">
        <f>IF($H236="","",$H236+120-TODAY())</f>
        <v/>
      </c>
      <c r="N236" s="13" t="n"/>
    </row>
    <row r="237">
      <c r="H237" s="13" t="n"/>
      <c r="I237" s="12">
        <f>IF($H237="","",$H237+120-TODAY())</f>
        <v/>
      </c>
      <c r="N237" s="13" t="n"/>
    </row>
    <row r="238">
      <c r="H238" s="13" t="n"/>
      <c r="I238" s="12">
        <f>IF($H238="","",$H238+120-TODAY())</f>
        <v/>
      </c>
      <c r="N238" s="13" t="n"/>
    </row>
    <row r="239">
      <c r="H239" s="13" t="n"/>
      <c r="I239" s="12">
        <f>IF($H239="","",$H239+120-TODAY())</f>
        <v/>
      </c>
      <c r="N239" s="13" t="n"/>
    </row>
    <row r="240">
      <c r="H240" s="13" t="n"/>
      <c r="I240" s="12">
        <f>IF($H240="","",$H240+120-TODAY())</f>
        <v/>
      </c>
      <c r="N240" s="13" t="n"/>
    </row>
    <row r="241">
      <c r="H241" s="13" t="n"/>
      <c r="I241" s="12">
        <f>IF($H241="","",$H241+120-TODAY())</f>
        <v/>
      </c>
      <c r="N241" s="13" t="n"/>
    </row>
    <row r="242">
      <c r="H242" s="13" t="n"/>
      <c r="I242" s="12">
        <f>IF($H242="","",$H242+120-TODAY())</f>
        <v/>
      </c>
      <c r="N242" s="13" t="n"/>
    </row>
    <row r="243">
      <c r="H243" s="13" t="n"/>
      <c r="I243" s="12">
        <f>IF($H243="","",$H243+120-TODAY())</f>
        <v/>
      </c>
      <c r="N243" s="13" t="n"/>
    </row>
    <row r="244">
      <c r="H244" s="13" t="n"/>
      <c r="I244" s="12">
        <f>IF($H244="","",$H244+120-TODAY())</f>
        <v/>
      </c>
      <c r="N244" s="13" t="n"/>
    </row>
    <row r="245">
      <c r="H245" s="13" t="n"/>
      <c r="I245" s="12">
        <f>IF($H245="","",$H245+120-TODAY())</f>
        <v/>
      </c>
      <c r="N245" s="13" t="n"/>
    </row>
    <row r="246">
      <c r="H246" s="13" t="n"/>
      <c r="I246" s="12">
        <f>IF($H246="","",$H246+120-TODAY())</f>
        <v/>
      </c>
      <c r="N246" s="13" t="n"/>
    </row>
    <row r="247">
      <c r="H247" s="13" t="n"/>
      <c r="I247" s="12">
        <f>IF($H247="","",$H247+120-TODAY())</f>
        <v/>
      </c>
      <c r="N247" s="13" t="n"/>
    </row>
    <row r="248">
      <c r="H248" s="13" t="n"/>
      <c r="I248" s="12">
        <f>IF($H248="","",$H248+120-TODAY())</f>
        <v/>
      </c>
      <c r="N248" s="13" t="n"/>
    </row>
    <row r="249">
      <c r="H249" s="13" t="n"/>
      <c r="I249" s="12">
        <f>IF($H249="","",$H249+120-TODAY())</f>
        <v/>
      </c>
      <c r="N249" s="13" t="n"/>
    </row>
    <row r="250">
      <c r="H250" s="13" t="n"/>
      <c r="I250" s="12">
        <f>IF($H250="","",$H250+120-TODAY())</f>
        <v/>
      </c>
      <c r="N250" s="13" t="n"/>
    </row>
    <row r="251">
      <c r="H251" s="13" t="n"/>
      <c r="I251" s="12">
        <f>IF($H251="","",$H251+120-TODAY())</f>
        <v/>
      </c>
      <c r="N251" s="13" t="n"/>
    </row>
    <row r="252">
      <c r="H252" s="13" t="n"/>
      <c r="I252" s="12">
        <f>IF($H252="","",$H252+120-TODAY())</f>
        <v/>
      </c>
      <c r="N252" s="13" t="n"/>
    </row>
    <row r="253">
      <c r="H253" s="13" t="n"/>
      <c r="I253" s="12">
        <f>IF($H253="","",$H253+120-TODAY())</f>
        <v/>
      </c>
      <c r="N253" s="13" t="n"/>
    </row>
    <row r="254">
      <c r="H254" s="13" t="n"/>
      <c r="I254" s="12">
        <f>IF($H254="","",$H254+120-TODAY())</f>
        <v/>
      </c>
      <c r="N254" s="13" t="n"/>
    </row>
    <row r="255">
      <c r="H255" s="13" t="n"/>
      <c r="I255" s="12">
        <f>IF($H255="","",$H255+120-TODAY())</f>
        <v/>
      </c>
      <c r="N255" s="13" t="n"/>
    </row>
    <row r="256">
      <c r="H256" s="13" t="n"/>
      <c r="I256" s="12">
        <f>IF($H256="","",$H256+120-TODAY())</f>
        <v/>
      </c>
      <c r="N256" s="13" t="n"/>
    </row>
    <row r="257">
      <c r="H257" s="13" t="n"/>
      <c r="I257" s="12">
        <f>IF($H257="","",$H257+120-TODAY())</f>
        <v/>
      </c>
      <c r="N257" s="13" t="n"/>
    </row>
    <row r="258">
      <c r="H258" s="13" t="n"/>
      <c r="I258" s="12">
        <f>IF($H258="","",$H258+120-TODAY())</f>
        <v/>
      </c>
      <c r="N258" s="13" t="n"/>
    </row>
    <row r="259">
      <c r="H259" s="13" t="n"/>
      <c r="I259" s="12">
        <f>IF($H259="","",$H259+120-TODAY())</f>
        <v/>
      </c>
      <c r="N259" s="13" t="n"/>
    </row>
    <row r="260">
      <c r="H260" s="13" t="n"/>
      <c r="I260" s="12">
        <f>IF($H260="","",$H260+120-TODAY())</f>
        <v/>
      </c>
      <c r="N260" s="13" t="n"/>
    </row>
    <row r="261">
      <c r="H261" s="13" t="n"/>
      <c r="I261" s="12">
        <f>IF($H261="","",$H261+120-TODAY())</f>
        <v/>
      </c>
      <c r="N261" s="13" t="n"/>
    </row>
    <row r="262">
      <c r="H262" s="13" t="n"/>
      <c r="I262" s="12">
        <f>IF($H262="","",$H262+120-TODAY())</f>
        <v/>
      </c>
      <c r="N262" s="13" t="n"/>
    </row>
    <row r="263">
      <c r="H263" s="13" t="n"/>
      <c r="I263" s="12">
        <f>IF($H263="","",$H263+120-TODAY())</f>
        <v/>
      </c>
      <c r="N263" s="13" t="n"/>
    </row>
    <row r="264">
      <c r="H264" s="13" t="n"/>
      <c r="I264" s="12">
        <f>IF($H264="","",$H264+120-TODAY())</f>
        <v/>
      </c>
      <c r="N264" s="13" t="n"/>
    </row>
    <row r="265">
      <c r="H265" s="13" t="n"/>
      <c r="I265" s="12">
        <f>IF($H265="","",$H265+120-TODAY())</f>
        <v/>
      </c>
      <c r="N265" s="13" t="n"/>
    </row>
    <row r="266">
      <c r="H266" s="13" t="n"/>
      <c r="I266" s="12">
        <f>IF($H266="","",$H266+120-TODAY())</f>
        <v/>
      </c>
      <c r="N266" s="13" t="n"/>
    </row>
    <row r="267">
      <c r="H267" s="13" t="n"/>
      <c r="I267" s="12">
        <f>IF($H267="","",$H267+120-TODAY())</f>
        <v/>
      </c>
      <c r="N267" s="13" t="n"/>
    </row>
    <row r="268">
      <c r="H268" s="13" t="n"/>
      <c r="I268" s="12">
        <f>IF($H268="","",$H268+120-TODAY())</f>
        <v/>
      </c>
      <c r="N268" s="13" t="n"/>
    </row>
    <row r="269">
      <c r="H269" s="13" t="n"/>
      <c r="I269" s="12">
        <f>IF($H269="","",$H269+120-TODAY())</f>
        <v/>
      </c>
      <c r="N269" s="13" t="n"/>
    </row>
    <row r="270">
      <c r="H270" s="13" t="n"/>
      <c r="I270" s="12">
        <f>IF($H270="","",$H270+120-TODAY())</f>
        <v/>
      </c>
      <c r="N270" s="13" t="n"/>
    </row>
    <row r="271">
      <c r="H271" s="13" t="n"/>
      <c r="I271" s="12">
        <f>IF($H271="","",$H271+120-TODAY())</f>
        <v/>
      </c>
      <c r="N271" s="13" t="n"/>
    </row>
    <row r="272">
      <c r="H272" s="13" t="n"/>
      <c r="I272" s="12">
        <f>IF($H272="","",$H272+120-TODAY())</f>
        <v/>
      </c>
      <c r="N272" s="13" t="n"/>
    </row>
    <row r="273">
      <c r="H273" s="13" t="n"/>
      <c r="I273" s="12">
        <f>IF($H273="","",$H273+120-TODAY())</f>
        <v/>
      </c>
      <c r="N273" s="13" t="n"/>
    </row>
    <row r="274">
      <c r="H274" s="13" t="n"/>
      <c r="I274" s="12">
        <f>IF($H274="","",$H274+120-TODAY())</f>
        <v/>
      </c>
      <c r="N274" s="13" t="n"/>
    </row>
    <row r="275">
      <c r="H275" s="13" t="n"/>
      <c r="I275" s="12">
        <f>IF($H275="","",$H275+120-TODAY())</f>
        <v/>
      </c>
      <c r="N275" s="13" t="n"/>
    </row>
    <row r="276">
      <c r="H276" s="13" t="n"/>
      <c r="I276" s="12">
        <f>IF($H276="","",$H276+120-TODAY())</f>
        <v/>
      </c>
      <c r="N276" s="13" t="n"/>
    </row>
    <row r="277">
      <c r="H277" s="13" t="n"/>
      <c r="I277" s="12">
        <f>IF($H277="","",$H277+120-TODAY())</f>
        <v/>
      </c>
      <c r="N277" s="13" t="n"/>
    </row>
    <row r="278">
      <c r="H278" s="13" t="n"/>
      <c r="I278" s="12">
        <f>IF($H278="","",$H278+120-TODAY())</f>
        <v/>
      </c>
      <c r="N278" s="13" t="n"/>
    </row>
    <row r="279">
      <c r="H279" s="13" t="n"/>
      <c r="I279" s="12">
        <f>IF($H279="","",$H279+120-TODAY())</f>
        <v/>
      </c>
      <c r="N279" s="13" t="n"/>
    </row>
    <row r="280">
      <c r="H280" s="13" t="n"/>
      <c r="I280" s="12">
        <f>IF($H280="","",$H280+120-TODAY())</f>
        <v/>
      </c>
      <c r="N280" s="13" t="n"/>
    </row>
    <row r="281">
      <c r="H281" s="13" t="n"/>
      <c r="I281" s="12">
        <f>IF($H281="","",$H281+120-TODAY())</f>
        <v/>
      </c>
      <c r="N281" s="13" t="n"/>
    </row>
    <row r="282">
      <c r="H282" s="13" t="n"/>
      <c r="I282" s="12">
        <f>IF($H282="","",$H282+120-TODAY())</f>
        <v/>
      </c>
      <c r="N282" s="13" t="n"/>
    </row>
    <row r="283">
      <c r="H283" s="13" t="n"/>
      <c r="I283" s="12">
        <f>IF($H283="","",$H283+120-TODAY())</f>
        <v/>
      </c>
      <c r="N283" s="13" t="n"/>
    </row>
    <row r="284">
      <c r="H284" s="13" t="n"/>
      <c r="I284" s="12">
        <f>IF($H284="","",$H284+120-TODAY())</f>
        <v/>
      </c>
      <c r="N284" s="13" t="n"/>
    </row>
    <row r="285">
      <c r="H285" s="13" t="n"/>
      <c r="I285" s="12">
        <f>IF($H285="","",$H285+120-TODAY())</f>
        <v/>
      </c>
      <c r="N285" s="13" t="n"/>
    </row>
    <row r="286">
      <c r="H286" s="13" t="n"/>
      <c r="I286" s="12">
        <f>IF($H286="","",$H286+120-TODAY())</f>
        <v/>
      </c>
      <c r="N286" s="13" t="n"/>
    </row>
    <row r="287">
      <c r="H287" s="13" t="n"/>
      <c r="I287" s="12">
        <f>IF($H287="","",$H287+120-TODAY())</f>
        <v/>
      </c>
      <c r="N287" s="13" t="n"/>
    </row>
    <row r="288">
      <c r="H288" s="13" t="n"/>
      <c r="I288" s="12">
        <f>IF($H288="","",$H288+120-TODAY())</f>
        <v/>
      </c>
      <c r="N288" s="13" t="n"/>
    </row>
    <row r="289">
      <c r="H289" s="13" t="n"/>
      <c r="I289" s="12">
        <f>IF($H289="","",$H289+120-TODAY())</f>
        <v/>
      </c>
      <c r="N289" s="13" t="n"/>
    </row>
    <row r="290">
      <c r="H290" s="13" t="n"/>
      <c r="I290" s="12">
        <f>IF($H290="","",$H290+120-TODAY())</f>
        <v/>
      </c>
      <c r="N290" s="13" t="n"/>
    </row>
    <row r="291">
      <c r="H291" s="13" t="n"/>
      <c r="I291" s="12">
        <f>IF($H291="","",$H291+120-TODAY())</f>
        <v/>
      </c>
      <c r="N291" s="13" t="n"/>
    </row>
    <row r="292">
      <c r="H292" s="13" t="n"/>
      <c r="I292" s="12">
        <f>IF($H292="","",$H292+120-TODAY())</f>
        <v/>
      </c>
      <c r="N292" s="13" t="n"/>
    </row>
    <row r="293">
      <c r="H293" s="13" t="n"/>
      <c r="I293" s="12">
        <f>IF($H293="","",$H293+120-TODAY())</f>
        <v/>
      </c>
      <c r="N293" s="13" t="n"/>
    </row>
    <row r="294">
      <c r="H294" s="13" t="n"/>
      <c r="I294" s="12">
        <f>IF($H294="","",$H294+120-TODAY())</f>
        <v/>
      </c>
      <c r="N294" s="13" t="n"/>
    </row>
    <row r="295">
      <c r="H295" s="13" t="n"/>
      <c r="I295" s="12">
        <f>IF($H295="","",$H295+120-TODAY())</f>
        <v/>
      </c>
      <c r="N295" s="13" t="n"/>
    </row>
    <row r="296">
      <c r="H296" s="13" t="n"/>
      <c r="I296" s="12">
        <f>IF($H296="","",$H296+120-TODAY())</f>
        <v/>
      </c>
      <c r="N296" s="13" t="n"/>
    </row>
    <row r="297">
      <c r="H297" s="13" t="n"/>
      <c r="I297" s="12">
        <f>IF($H297="","",$H297+120-TODAY())</f>
        <v/>
      </c>
      <c r="N297" s="13" t="n"/>
    </row>
    <row r="298">
      <c r="H298" s="13" t="n"/>
      <c r="I298" s="12">
        <f>IF($H298="","",$H298+120-TODAY())</f>
        <v/>
      </c>
      <c r="N298" s="13" t="n"/>
    </row>
    <row r="299">
      <c r="H299" s="13" t="n"/>
      <c r="I299" s="12">
        <f>IF($H299="","",$H299+120-TODAY())</f>
        <v/>
      </c>
      <c r="N299" s="13" t="n"/>
    </row>
    <row r="300">
      <c r="H300" s="13" t="n"/>
      <c r="I300" s="12">
        <f>IF($H300="","",$H300+120-TODAY())</f>
        <v/>
      </c>
      <c r="N300" s="13" t="n"/>
    </row>
    <row r="302">
      <c r="A302" s="14" t="inlineStr">
        <is>
          <t>No column for social security numbers, and none for portal passwords. A spreadsheet that gets emailed is not a safe place for either.</t>
        </is>
      </c>
    </row>
  </sheetData>
  <conditionalFormatting sqref="I2:I300">
    <cfRule type="cellIs" priority="1" operator="lessThan" dxfId="5">
      <formula>0</formula>
    </cfRule>
    <cfRule type="cellIs" priority="2" operator="between" dxfId="1">
      <formula>0</formula>
      <formula>21</formula>
    </cfRule>
    <cfRule type="cellIs" priority="3" operator="between" dxfId="2">
      <formula>22</formula>
      <formula>45</formula>
    </cfRule>
  </conditionalFormatting>
  <dataValidations count="3">
    <dataValidation sqref="A2:A300" showDropDown="0" showInputMessage="0" showErrorMessage="0" allowBlank="1" type="list">
      <formula1>ClientList</formula1>
    </dataValidation>
    <dataValidation sqref="C2:C300" showDropDown="0" showInputMessage="0" showErrorMessage="0" allowBlank="1" type="list">
      <formula1>CredentialLetterList</formula1>
    </dataValidation>
    <dataValidation sqref="O2:O300" showDropDown="0" showInputMessage="0" showErrorMessage="0" allowBlank="1" type="list">
      <formula1>ProviderStatusList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0" customWidth="1" min="3" max="3"/>
    <col width="8" customWidth="1" min="4" max="4"/>
    <col width="20" customWidth="1" min="5" max="5"/>
    <col width="13" customWidth="1" min="6" max="6"/>
    <col width="15" customWidth="1" min="7" max="7"/>
    <col width="17" customWidth="1" min="8" max="8"/>
    <col width="13" customWidth="1" min="9" max="9"/>
    <col width="30" customWidth="1" min="10" max="10"/>
    <col width="14" customWidth="1" min="11" max="11"/>
    <col width="34" customWidth="1" min="12" max="12"/>
  </cols>
  <sheetData>
    <row r="1" ht="34" customHeight="1">
      <c r="A1" s="7" t="inlineStr">
        <is>
          <t>Client / Practice</t>
        </is>
      </c>
      <c r="B1" s="7" t="inlineStr">
        <is>
          <t>Provider Name</t>
        </is>
      </c>
      <c r="C1" s="7" t="inlineStr">
        <is>
          <t>Credential Type</t>
        </is>
      </c>
      <c r="D1" s="7" t="inlineStr">
        <is>
          <t>State</t>
        </is>
      </c>
      <c r="E1" s="7" t="inlineStr">
        <is>
          <t>Number</t>
        </is>
      </c>
      <c r="F1" s="7" t="inlineStr">
        <is>
          <t>Issue Date</t>
        </is>
      </c>
      <c r="G1" s="7" t="inlineStr">
        <is>
          <t>Expiration Date</t>
        </is>
      </c>
      <c r="H1" s="8" t="inlineStr">
        <is>
          <t>Days Until Expiry
(calculated)</t>
        </is>
      </c>
      <c r="I1" s="8" t="inlineStr">
        <is>
          <t>Status
(calculated)</t>
        </is>
      </c>
      <c r="J1" s="7" t="inlineStr">
        <is>
          <t>Document Link</t>
        </is>
      </c>
      <c r="K1" s="7" t="inlineStr">
        <is>
          <t>Owner</t>
        </is>
      </c>
      <c r="L1" s="7" t="inlineStr">
        <is>
          <t>Notes</t>
        </is>
      </c>
    </row>
    <row r="2">
      <c r="A2" s="9" t="inlineStr">
        <is>
          <t>Bright Minds Therapy</t>
        </is>
      </c>
      <c r="B2" s="9" t="inlineStr">
        <is>
          <t>Dana Okafor</t>
        </is>
      </c>
      <c r="C2" s="9" t="inlineStr">
        <is>
          <t>State License</t>
        </is>
      </c>
      <c r="D2" s="9" t="inlineStr">
        <is>
          <t>OR</t>
        </is>
      </c>
      <c r="E2" s="9" t="inlineStr">
        <is>
          <t>C5521</t>
        </is>
      </c>
      <c r="F2" s="10" t="n">
        <v>45552</v>
      </c>
      <c r="G2" s="10" t="n">
        <v>46492</v>
      </c>
      <c r="H2" s="12">
        <f>IF($G2="","",$G2-TODAY())</f>
        <v/>
      </c>
      <c r="I2" s="12">
        <f>IF($G2="","",IF($G2&lt;TODAY(),"EXPIRED",IF($G2-TODAY()&lt;=30,"RED",IF($G2-TODAY()&lt;=90,"AMBER","GREEN"))))</f>
        <v/>
      </c>
      <c r="J2" s="9" t="inlineStr"/>
      <c r="K2" s="9" t="inlineStr">
        <is>
          <t>Jordan</t>
        </is>
      </c>
      <c r="L2" s="9" t="inlineStr"/>
    </row>
    <row r="3">
      <c r="A3" s="9" t="inlineStr">
        <is>
          <t>Bright Minds Therapy</t>
        </is>
      </c>
      <c r="B3" s="9" t="inlineStr">
        <is>
          <t>Dana Okafor</t>
        </is>
      </c>
      <c r="C3" s="9" t="inlineStr">
        <is>
          <t>Malpractice</t>
        </is>
      </c>
      <c r="D3" s="9" t="inlineStr">
        <is>
          <t>OR</t>
        </is>
      </c>
      <c r="E3" s="9" t="inlineStr">
        <is>
          <t>POL-88213</t>
        </is>
      </c>
      <c r="F3" s="10" t="n">
        <v>45922</v>
      </c>
      <c r="G3" s="10" t="n">
        <v>46287</v>
      </c>
      <c r="H3" s="12">
        <f>IF($G3="","",$G3-TODAY())</f>
        <v/>
      </c>
      <c r="I3" s="12">
        <f>IF($G3="","",IF($G3&lt;TODAY(),"EXPIRED",IF($G3-TODAY()&lt;=30,"RED",IF($G3-TODAY()&lt;=90,"AMBER","GREEN"))))</f>
        <v/>
      </c>
      <c r="J3" s="9" t="inlineStr"/>
      <c r="K3" s="9" t="inlineStr">
        <is>
          <t>Jordan</t>
        </is>
      </c>
      <c r="L3" s="9" t="inlineStr">
        <is>
          <t>Renewal quote requested.</t>
        </is>
      </c>
    </row>
    <row r="4">
      <c r="A4" s="9" t="inlineStr">
        <is>
          <t>Bright Minds Therapy</t>
        </is>
      </c>
      <c r="B4" s="9" t="inlineStr">
        <is>
          <t>Sam Ito</t>
        </is>
      </c>
      <c r="C4" s="9" t="inlineStr">
        <is>
          <t>State License</t>
        </is>
      </c>
      <c r="D4" s="9" t="inlineStr">
        <is>
          <t>OR</t>
        </is>
      </c>
      <c r="E4" s="9" t="inlineStr">
        <is>
          <t>S8890</t>
        </is>
      </c>
      <c r="F4" s="10" t="n">
        <v>45152</v>
      </c>
      <c r="G4" s="10" t="n">
        <v>46246</v>
      </c>
      <c r="H4" s="12">
        <f>IF($G4="","",$G4-TODAY())</f>
        <v/>
      </c>
      <c r="I4" s="12">
        <f>IF($G4="","",IF($G4&lt;TODAY(),"EXPIRED",IF($G4-TODAY()&lt;=30,"RED",IF($G4-TODAY()&lt;=90,"AMBER","GREEN"))))</f>
        <v/>
      </c>
      <c r="J4" s="9" t="inlineStr"/>
      <c r="K4" s="9" t="inlineStr">
        <is>
          <t>Alex</t>
        </is>
      </c>
      <c r="L4" s="9" t="inlineStr">
        <is>
          <t>Expired. Renewal was submitted, waiting on the board.</t>
        </is>
      </c>
    </row>
    <row r="5">
      <c r="A5" s="9" t="inlineStr">
        <is>
          <t>Rivera Counseling PLLC</t>
        </is>
      </c>
      <c r="B5" s="9" t="inlineStr">
        <is>
          <t>Luis Rivera</t>
        </is>
      </c>
      <c r="C5" s="9" t="inlineStr">
        <is>
          <t>State License</t>
        </is>
      </c>
      <c r="D5" s="9" t="inlineStr">
        <is>
          <t>OR</t>
        </is>
      </c>
      <c r="E5" s="9" t="inlineStr">
        <is>
          <t>L2231</t>
        </is>
      </c>
      <c r="F5" s="10" t="n">
        <v>44852</v>
      </c>
      <c r="G5" s="10" t="n">
        <v>46672</v>
      </c>
      <c r="H5" s="12">
        <f>IF($G5="","",$G5-TODAY())</f>
        <v/>
      </c>
      <c r="I5" s="12">
        <f>IF($G5="","",IF($G5&lt;TODAY(),"EXPIRED",IF($G5-TODAY()&lt;=30,"RED",IF($G5-TODAY()&lt;=90,"AMBER","GREEN"))))</f>
        <v/>
      </c>
      <c r="J5" s="9" t="inlineStr"/>
      <c r="K5" s="9" t="inlineStr">
        <is>
          <t>Jordan</t>
        </is>
      </c>
      <c r="L5" s="9" t="inlineStr"/>
    </row>
    <row r="6">
      <c r="A6" s="9" t="inlineStr">
        <is>
          <t>Horizon Behavioral Health</t>
        </is>
      </c>
      <c r="B6" s="9" t="inlineStr">
        <is>
          <t>Priya Raman</t>
        </is>
      </c>
      <c r="C6" s="9" t="inlineStr">
        <is>
          <t>State License</t>
        </is>
      </c>
      <c r="D6" s="9" t="inlineStr">
        <is>
          <t>OR</t>
        </is>
      </c>
      <c r="E6" s="9" t="inlineStr">
        <is>
          <t>P12345</t>
        </is>
      </c>
      <c r="F6" s="10" t="n">
        <v>45352</v>
      </c>
      <c r="G6" s="10" t="n">
        <v>46507</v>
      </c>
      <c r="H6" s="12">
        <f>IF($G6="","",$G6-TODAY())</f>
        <v/>
      </c>
      <c r="I6" s="12">
        <f>IF($G6="","",IF($G6&lt;TODAY(),"EXPIRED",IF($G6-TODAY()&lt;=30,"RED",IF($G6-TODAY()&lt;=90,"AMBER","GREEN"))))</f>
        <v/>
      </c>
      <c r="J6" s="9" t="inlineStr"/>
      <c r="K6" s="9" t="inlineStr">
        <is>
          <t>Sam</t>
        </is>
      </c>
      <c r="L6" s="9" t="inlineStr"/>
    </row>
    <row r="7">
      <c r="A7" s="9" t="inlineStr">
        <is>
          <t>Horizon Behavioral Health</t>
        </is>
      </c>
      <c r="B7" s="9" t="inlineStr">
        <is>
          <t>Priya Raman</t>
        </is>
      </c>
      <c r="C7" s="9" t="inlineStr">
        <is>
          <t>State License</t>
        </is>
      </c>
      <c r="D7" s="9" t="inlineStr">
        <is>
          <t>WA</t>
        </is>
      </c>
      <c r="E7" s="9" t="inlineStr">
        <is>
          <t>P98765</t>
        </is>
      </c>
      <c r="F7" s="10" t="n">
        <v>45752</v>
      </c>
      <c r="G7" s="10" t="n">
        <v>46341</v>
      </c>
      <c r="H7" s="12">
        <f>IF($G7="","",$G7-TODAY())</f>
        <v/>
      </c>
      <c r="I7" s="12">
        <f>IF($G7="","",IF($G7&lt;TODAY(),"EXPIRED",IF($G7-TODAY()&lt;=30,"RED",IF($G7-TODAY()&lt;=90,"AMBER","GREEN"))))</f>
        <v/>
      </c>
      <c r="J7" s="9" t="inlineStr"/>
      <c r="K7" s="9" t="inlineStr">
        <is>
          <t>Sam</t>
        </is>
      </c>
      <c r="L7" s="9" t="inlineStr">
        <is>
          <t>Second state. Different date entirely.</t>
        </is>
      </c>
    </row>
    <row r="8">
      <c r="A8" s="9" t="inlineStr">
        <is>
          <t>Horizon Behavioral Health</t>
        </is>
      </c>
      <c r="B8" s="9" t="inlineStr">
        <is>
          <t>Priya Raman</t>
        </is>
      </c>
      <c r="C8" s="9" t="inlineStr">
        <is>
          <t>DEA</t>
        </is>
      </c>
      <c r="D8" s="9" t="inlineStr">
        <is>
          <t>OR</t>
        </is>
      </c>
      <c r="E8" s="9" t="inlineStr">
        <is>
          <t>MR1234563</t>
        </is>
      </c>
      <c r="F8" s="10" t="n">
        <v>45452</v>
      </c>
      <c r="G8" s="10" t="n">
        <v>46782</v>
      </c>
      <c r="H8" s="12">
        <f>IF($G8="","",$G8-TODAY())</f>
        <v/>
      </c>
      <c r="I8" s="12">
        <f>IF($G8="","",IF($G8&lt;TODAY(),"EXPIRED",IF($G8-TODAY()&lt;=30,"RED",IF($G8-TODAY()&lt;=90,"AMBER","GREEN"))))</f>
        <v/>
      </c>
      <c r="J8" s="9" t="inlineStr"/>
      <c r="K8" s="9" t="inlineStr">
        <is>
          <t>Sam</t>
        </is>
      </c>
      <c r="L8" s="9" t="inlineStr"/>
    </row>
    <row r="9">
      <c r="A9" s="9" t="inlineStr">
        <is>
          <t>Horizon Behavioral Health</t>
        </is>
      </c>
      <c r="B9" s="9" t="inlineStr">
        <is>
          <t>Marcus Bell</t>
        </is>
      </c>
      <c r="C9" s="9" t="inlineStr">
        <is>
          <t>Board Certification</t>
        </is>
      </c>
      <c r="D9" s="9" t="inlineStr"/>
      <c r="E9" s="9" t="inlineStr">
        <is>
          <t>ABPP-44120</t>
        </is>
      </c>
      <c r="F9" s="10" t="n">
        <v>44252</v>
      </c>
      <c r="G9" s="10" t="n">
        <v>46952</v>
      </c>
      <c r="H9" s="12">
        <f>IF($G9="","",$G9-TODAY())</f>
        <v/>
      </c>
      <c r="I9" s="12">
        <f>IF($G9="","",IF($G9&lt;TODAY(),"EXPIRED",IF($G9-TODAY()&lt;=30,"RED",IF($G9-TODAY()&lt;=90,"AMBER","GREEN"))))</f>
        <v/>
      </c>
      <c r="J9" s="9" t="inlineStr"/>
      <c r="K9" s="9" t="inlineStr">
        <is>
          <t>Sam</t>
        </is>
      </c>
      <c r="L9" s="9" t="inlineStr"/>
    </row>
    <row r="10">
      <c r="A10" s="9" t="inlineStr">
        <is>
          <t>Horizon Behavioral Health</t>
        </is>
      </c>
      <c r="B10" s="9" t="inlineStr">
        <is>
          <t>Marcus Bell</t>
        </is>
      </c>
      <c r="C10" s="9" t="inlineStr">
        <is>
          <t>Malpractice</t>
        </is>
      </c>
      <c r="D10" s="9" t="inlineStr">
        <is>
          <t>WA</t>
        </is>
      </c>
      <c r="E10" s="9" t="inlineStr">
        <is>
          <t>POL-99001</t>
        </is>
      </c>
      <c r="F10" s="10" t="n">
        <v>45892</v>
      </c>
      <c r="G10" s="10" t="n">
        <v>46270</v>
      </c>
      <c r="H10" s="12">
        <f>IF($G10="","",$G10-TODAY())</f>
        <v/>
      </c>
      <c r="I10" s="12">
        <f>IF($G10="","",IF($G10&lt;TODAY(),"EXPIRED",IF($G10-TODAY()&lt;=30,"RED",IF($G10-TODAY()&lt;=90,"AMBER","GREEN"))))</f>
        <v/>
      </c>
      <c r="J10" s="9" t="inlineStr"/>
      <c r="K10" s="9" t="inlineStr">
        <is>
          <t>Sam</t>
        </is>
      </c>
      <c r="L10" s="9" t="inlineStr"/>
    </row>
    <row r="11">
      <c r="A11" s="9" t="inlineStr">
        <is>
          <t>Rivera Counseling PLLC</t>
        </is>
      </c>
      <c r="B11" s="9" t="inlineStr">
        <is>
          <t>Maya Chen</t>
        </is>
      </c>
      <c r="C11" s="9" t="inlineStr">
        <is>
          <t>State License</t>
        </is>
      </c>
      <c r="D11" s="9" t="inlineStr">
        <is>
          <t>CA</t>
        </is>
      </c>
      <c r="E11" s="9" t="inlineStr">
        <is>
          <t>M77120</t>
        </is>
      </c>
      <c r="F11" s="10" t="n">
        <v>45652</v>
      </c>
      <c r="G11" s="10" t="n">
        <v>46402</v>
      </c>
      <c r="H11" s="12">
        <f>IF($G11="","",$G11-TODAY())</f>
        <v/>
      </c>
      <c r="I11" s="12">
        <f>IF($G11="","",IF($G11&lt;TODAY(),"EXPIRED",IF($G11-TODAY()&lt;=30,"RED",IF($G11-TODAY()&lt;=90,"AMBER","GREEN"))))</f>
        <v/>
      </c>
      <c r="J11" s="9" t="inlineStr"/>
      <c r="K11" s="9" t="inlineStr">
        <is>
          <t>Jordan</t>
        </is>
      </c>
      <c r="L11" s="9" t="inlineStr"/>
    </row>
    <row r="12">
      <c r="A12" s="9" t="inlineStr">
        <is>
          <t>Rivera Counseling PLLC</t>
        </is>
      </c>
      <c r="B12" s="9" t="inlineStr">
        <is>
          <t>Maya Chen</t>
        </is>
      </c>
      <c r="C12" s="9" t="inlineStr">
        <is>
          <t>Malpractice</t>
        </is>
      </c>
      <c r="D12" s="9" t="inlineStr">
        <is>
          <t>CA</t>
        </is>
      </c>
      <c r="E12" s="9" t="inlineStr">
        <is>
          <t>POL-77330</t>
        </is>
      </c>
      <c r="F12" s="10" t="n">
        <v>45852</v>
      </c>
      <c r="G12" s="10" t="n">
        <v>46250</v>
      </c>
      <c r="H12" s="12">
        <f>IF($G12="","",$G12-TODAY())</f>
        <v/>
      </c>
      <c r="I12" s="12">
        <f>IF($G12="","",IF($G12&lt;TODAY(),"EXPIRED",IF($G12-TODAY()&lt;=30,"RED",IF($G12-TODAY()&lt;=90,"AMBER","GREEN"))))</f>
        <v/>
      </c>
      <c r="J12" s="9" t="inlineStr"/>
      <c r="K12" s="9" t="inlineStr">
        <is>
          <t>Jordan</t>
        </is>
      </c>
      <c r="L12" s="9" t="inlineStr">
        <is>
          <t>Expired. This is blocking the BCBS application.</t>
        </is>
      </c>
    </row>
    <row r="13">
      <c r="F13" s="13" t="n"/>
      <c r="G13" s="13" t="n"/>
      <c r="H13" s="12">
        <f>IF($G13="","",$G13-TODAY())</f>
        <v/>
      </c>
      <c r="I13" s="12">
        <f>IF($G13="","",IF($G13&lt;TODAY(),"EXPIRED",IF($G13-TODAY()&lt;=30,"RED",IF($G13-TODAY()&lt;=90,"AMBER","GREEN"))))</f>
        <v/>
      </c>
    </row>
    <row r="14">
      <c r="F14" s="13" t="n"/>
      <c r="G14" s="13" t="n"/>
      <c r="H14" s="12">
        <f>IF($G14="","",$G14-TODAY())</f>
        <v/>
      </c>
      <c r="I14" s="12">
        <f>IF($G14="","",IF($G14&lt;TODAY(),"EXPIRED",IF($G14-TODAY()&lt;=30,"RED",IF($G14-TODAY()&lt;=90,"AMBER","GREEN"))))</f>
        <v/>
      </c>
    </row>
    <row r="15">
      <c r="F15" s="13" t="n"/>
      <c r="G15" s="13" t="n"/>
      <c r="H15" s="12">
        <f>IF($G15="","",$G15-TODAY())</f>
        <v/>
      </c>
      <c r="I15" s="12">
        <f>IF($G15="","",IF($G15&lt;TODAY(),"EXPIRED",IF($G15-TODAY()&lt;=30,"RED",IF($G15-TODAY()&lt;=90,"AMBER","GREEN"))))</f>
        <v/>
      </c>
    </row>
    <row r="16">
      <c r="F16" s="13" t="n"/>
      <c r="G16" s="13" t="n"/>
      <c r="H16" s="12">
        <f>IF($G16="","",$G16-TODAY())</f>
        <v/>
      </c>
      <c r="I16" s="12">
        <f>IF($G16="","",IF($G16&lt;TODAY(),"EXPIRED",IF($G16-TODAY()&lt;=30,"RED",IF($G16-TODAY()&lt;=90,"AMBER","GREEN"))))</f>
        <v/>
      </c>
    </row>
    <row r="17">
      <c r="F17" s="13" t="n"/>
      <c r="G17" s="13" t="n"/>
      <c r="H17" s="12">
        <f>IF($G17="","",$G17-TODAY())</f>
        <v/>
      </c>
      <c r="I17" s="12">
        <f>IF($G17="","",IF($G17&lt;TODAY(),"EXPIRED",IF($G17-TODAY()&lt;=30,"RED",IF($G17-TODAY()&lt;=90,"AMBER","GREEN"))))</f>
        <v/>
      </c>
    </row>
    <row r="18">
      <c r="F18" s="13" t="n"/>
      <c r="G18" s="13" t="n"/>
      <c r="H18" s="12">
        <f>IF($G18="","",$G18-TODAY())</f>
        <v/>
      </c>
      <c r="I18" s="12">
        <f>IF($G18="","",IF($G18&lt;TODAY(),"EXPIRED",IF($G18-TODAY()&lt;=30,"RED",IF($G18-TODAY()&lt;=90,"AMBER","GREEN"))))</f>
        <v/>
      </c>
    </row>
    <row r="19">
      <c r="F19" s="13" t="n"/>
      <c r="G19" s="13" t="n"/>
      <c r="H19" s="12">
        <f>IF($G19="","",$G19-TODAY())</f>
        <v/>
      </c>
      <c r="I19" s="12">
        <f>IF($G19="","",IF($G19&lt;TODAY(),"EXPIRED",IF($G19-TODAY()&lt;=30,"RED",IF($G19-TODAY()&lt;=90,"AMBER","GREEN"))))</f>
        <v/>
      </c>
    </row>
    <row r="20">
      <c r="F20" s="13" t="n"/>
      <c r="G20" s="13" t="n"/>
      <c r="H20" s="12">
        <f>IF($G20="","",$G20-TODAY())</f>
        <v/>
      </c>
      <c r="I20" s="12">
        <f>IF($G20="","",IF($G20&lt;TODAY(),"EXPIRED",IF($G20-TODAY()&lt;=30,"RED",IF($G20-TODAY()&lt;=90,"AMBER","GREEN"))))</f>
        <v/>
      </c>
    </row>
    <row r="21">
      <c r="F21" s="13" t="n"/>
      <c r="G21" s="13" t="n"/>
      <c r="H21" s="12">
        <f>IF($G21="","",$G21-TODAY())</f>
        <v/>
      </c>
      <c r="I21" s="12">
        <f>IF($G21="","",IF($G21&lt;TODAY(),"EXPIRED",IF($G21-TODAY()&lt;=30,"RED",IF($G21-TODAY()&lt;=90,"AMBER","GREEN"))))</f>
        <v/>
      </c>
    </row>
    <row r="22">
      <c r="F22" s="13" t="n"/>
      <c r="G22" s="13" t="n"/>
      <c r="H22" s="12">
        <f>IF($G22="","",$G22-TODAY())</f>
        <v/>
      </c>
      <c r="I22" s="12">
        <f>IF($G22="","",IF($G22&lt;TODAY(),"EXPIRED",IF($G22-TODAY()&lt;=30,"RED",IF($G22-TODAY()&lt;=90,"AMBER","GREEN"))))</f>
        <v/>
      </c>
    </row>
    <row r="23">
      <c r="F23" s="13" t="n"/>
      <c r="G23" s="13" t="n"/>
      <c r="H23" s="12">
        <f>IF($G23="","",$G23-TODAY())</f>
        <v/>
      </c>
      <c r="I23" s="12">
        <f>IF($G23="","",IF($G23&lt;TODAY(),"EXPIRED",IF($G23-TODAY()&lt;=30,"RED",IF($G23-TODAY()&lt;=90,"AMBER","GREEN"))))</f>
        <v/>
      </c>
    </row>
    <row r="24">
      <c r="F24" s="13" t="n"/>
      <c r="G24" s="13" t="n"/>
      <c r="H24" s="12">
        <f>IF($G24="","",$G24-TODAY())</f>
        <v/>
      </c>
      <c r="I24" s="12">
        <f>IF($G24="","",IF($G24&lt;TODAY(),"EXPIRED",IF($G24-TODAY()&lt;=30,"RED",IF($G24-TODAY()&lt;=90,"AMBER","GREEN"))))</f>
        <v/>
      </c>
    </row>
    <row r="25">
      <c r="F25" s="13" t="n"/>
      <c r="G25" s="13" t="n"/>
      <c r="H25" s="12">
        <f>IF($G25="","",$G25-TODAY())</f>
        <v/>
      </c>
      <c r="I25" s="12">
        <f>IF($G25="","",IF($G25&lt;TODAY(),"EXPIRED",IF($G25-TODAY()&lt;=30,"RED",IF($G25-TODAY()&lt;=90,"AMBER","GREEN"))))</f>
        <v/>
      </c>
    </row>
    <row r="26">
      <c r="F26" s="13" t="n"/>
      <c r="G26" s="13" t="n"/>
      <c r="H26" s="12">
        <f>IF($G26="","",$G26-TODAY())</f>
        <v/>
      </c>
      <c r="I26" s="12">
        <f>IF($G26="","",IF($G26&lt;TODAY(),"EXPIRED",IF($G26-TODAY()&lt;=30,"RED",IF($G26-TODAY()&lt;=90,"AMBER","GREEN"))))</f>
        <v/>
      </c>
    </row>
    <row r="27">
      <c r="F27" s="13" t="n"/>
      <c r="G27" s="13" t="n"/>
      <c r="H27" s="12">
        <f>IF($G27="","",$G27-TODAY())</f>
        <v/>
      </c>
      <c r="I27" s="12">
        <f>IF($G27="","",IF($G27&lt;TODAY(),"EXPIRED",IF($G27-TODAY()&lt;=30,"RED",IF($G27-TODAY()&lt;=90,"AMBER","GREEN"))))</f>
        <v/>
      </c>
    </row>
    <row r="28">
      <c r="F28" s="13" t="n"/>
      <c r="G28" s="13" t="n"/>
      <c r="H28" s="12">
        <f>IF($G28="","",$G28-TODAY())</f>
        <v/>
      </c>
      <c r="I28" s="12">
        <f>IF($G28="","",IF($G28&lt;TODAY(),"EXPIRED",IF($G28-TODAY()&lt;=30,"RED",IF($G28-TODAY()&lt;=90,"AMBER","GREEN"))))</f>
        <v/>
      </c>
    </row>
    <row r="29">
      <c r="F29" s="13" t="n"/>
      <c r="G29" s="13" t="n"/>
      <c r="H29" s="12">
        <f>IF($G29="","",$G29-TODAY())</f>
        <v/>
      </c>
      <c r="I29" s="12">
        <f>IF($G29="","",IF($G29&lt;TODAY(),"EXPIRED",IF($G29-TODAY()&lt;=30,"RED",IF($G29-TODAY()&lt;=90,"AMBER","GREEN"))))</f>
        <v/>
      </c>
    </row>
    <row r="30">
      <c r="F30" s="13" t="n"/>
      <c r="G30" s="13" t="n"/>
      <c r="H30" s="12">
        <f>IF($G30="","",$G30-TODAY())</f>
        <v/>
      </c>
      <c r="I30" s="12">
        <f>IF($G30="","",IF($G30&lt;TODAY(),"EXPIRED",IF($G30-TODAY()&lt;=30,"RED",IF($G30-TODAY()&lt;=90,"AMBER","GREEN"))))</f>
        <v/>
      </c>
    </row>
    <row r="31">
      <c r="F31" s="13" t="n"/>
      <c r="G31" s="13" t="n"/>
      <c r="H31" s="12">
        <f>IF($G31="","",$G31-TODAY())</f>
        <v/>
      </c>
      <c r="I31" s="12">
        <f>IF($G31="","",IF($G31&lt;TODAY(),"EXPIRED",IF($G31-TODAY()&lt;=30,"RED",IF($G31-TODAY()&lt;=90,"AMBER","GREEN"))))</f>
        <v/>
      </c>
    </row>
    <row r="32">
      <c r="F32" s="13" t="n"/>
      <c r="G32" s="13" t="n"/>
      <c r="H32" s="12">
        <f>IF($G32="","",$G32-TODAY())</f>
        <v/>
      </c>
      <c r="I32" s="12">
        <f>IF($G32="","",IF($G32&lt;TODAY(),"EXPIRED",IF($G32-TODAY()&lt;=30,"RED",IF($G32-TODAY()&lt;=90,"AMBER","GREEN"))))</f>
        <v/>
      </c>
    </row>
    <row r="33">
      <c r="F33" s="13" t="n"/>
      <c r="G33" s="13" t="n"/>
      <c r="H33" s="12">
        <f>IF($G33="","",$G33-TODAY())</f>
        <v/>
      </c>
      <c r="I33" s="12">
        <f>IF($G33="","",IF($G33&lt;TODAY(),"EXPIRED",IF($G33-TODAY()&lt;=30,"RED",IF($G33-TODAY()&lt;=90,"AMBER","GREEN"))))</f>
        <v/>
      </c>
    </row>
    <row r="34">
      <c r="F34" s="13" t="n"/>
      <c r="G34" s="13" t="n"/>
      <c r="H34" s="12">
        <f>IF($G34="","",$G34-TODAY())</f>
        <v/>
      </c>
      <c r="I34" s="12">
        <f>IF($G34="","",IF($G34&lt;TODAY(),"EXPIRED",IF($G34-TODAY()&lt;=30,"RED",IF($G34-TODAY()&lt;=90,"AMBER","GREEN"))))</f>
        <v/>
      </c>
    </row>
    <row r="35">
      <c r="F35" s="13" t="n"/>
      <c r="G35" s="13" t="n"/>
      <c r="H35" s="12">
        <f>IF($G35="","",$G35-TODAY())</f>
        <v/>
      </c>
      <c r="I35" s="12">
        <f>IF($G35="","",IF($G35&lt;TODAY(),"EXPIRED",IF($G35-TODAY()&lt;=30,"RED",IF($G35-TODAY()&lt;=90,"AMBER","GREEN"))))</f>
        <v/>
      </c>
    </row>
    <row r="36">
      <c r="F36" s="13" t="n"/>
      <c r="G36" s="13" t="n"/>
      <c r="H36" s="12">
        <f>IF($G36="","",$G36-TODAY())</f>
        <v/>
      </c>
      <c r="I36" s="12">
        <f>IF($G36="","",IF($G36&lt;TODAY(),"EXPIRED",IF($G36-TODAY()&lt;=30,"RED",IF($G36-TODAY()&lt;=90,"AMBER","GREEN"))))</f>
        <v/>
      </c>
    </row>
    <row r="37">
      <c r="F37" s="13" t="n"/>
      <c r="G37" s="13" t="n"/>
      <c r="H37" s="12">
        <f>IF($G37="","",$G37-TODAY())</f>
        <v/>
      </c>
      <c r="I37" s="12">
        <f>IF($G37="","",IF($G37&lt;TODAY(),"EXPIRED",IF($G37-TODAY()&lt;=30,"RED",IF($G37-TODAY()&lt;=90,"AMBER","GREEN"))))</f>
        <v/>
      </c>
    </row>
    <row r="38">
      <c r="F38" s="13" t="n"/>
      <c r="G38" s="13" t="n"/>
      <c r="H38" s="12">
        <f>IF($G38="","",$G38-TODAY())</f>
        <v/>
      </c>
      <c r="I38" s="12">
        <f>IF($G38="","",IF($G38&lt;TODAY(),"EXPIRED",IF($G38-TODAY()&lt;=30,"RED",IF($G38-TODAY()&lt;=90,"AMBER","GREEN"))))</f>
        <v/>
      </c>
    </row>
    <row r="39">
      <c r="F39" s="13" t="n"/>
      <c r="G39" s="13" t="n"/>
      <c r="H39" s="12">
        <f>IF($G39="","",$G39-TODAY())</f>
        <v/>
      </c>
      <c r="I39" s="12">
        <f>IF($G39="","",IF($G39&lt;TODAY(),"EXPIRED",IF($G39-TODAY()&lt;=30,"RED",IF($G39-TODAY()&lt;=90,"AMBER","GREEN"))))</f>
        <v/>
      </c>
    </row>
    <row r="40">
      <c r="F40" s="13" t="n"/>
      <c r="G40" s="13" t="n"/>
      <c r="H40" s="12">
        <f>IF($G40="","",$G40-TODAY())</f>
        <v/>
      </c>
      <c r="I40" s="12">
        <f>IF($G40="","",IF($G40&lt;TODAY(),"EXPIRED",IF($G40-TODAY()&lt;=30,"RED",IF($G40-TODAY()&lt;=90,"AMBER","GREEN"))))</f>
        <v/>
      </c>
    </row>
    <row r="41">
      <c r="F41" s="13" t="n"/>
      <c r="G41" s="13" t="n"/>
      <c r="H41" s="12">
        <f>IF($G41="","",$G41-TODAY())</f>
        <v/>
      </c>
      <c r="I41" s="12">
        <f>IF($G41="","",IF($G41&lt;TODAY(),"EXPIRED",IF($G41-TODAY()&lt;=30,"RED",IF($G41-TODAY()&lt;=90,"AMBER","GREEN"))))</f>
        <v/>
      </c>
    </row>
    <row r="42">
      <c r="F42" s="13" t="n"/>
      <c r="G42" s="13" t="n"/>
      <c r="H42" s="12">
        <f>IF($G42="","",$G42-TODAY())</f>
        <v/>
      </c>
      <c r="I42" s="12">
        <f>IF($G42="","",IF($G42&lt;TODAY(),"EXPIRED",IF($G42-TODAY()&lt;=30,"RED",IF($G42-TODAY()&lt;=90,"AMBER","GREEN"))))</f>
        <v/>
      </c>
    </row>
    <row r="43">
      <c r="F43" s="13" t="n"/>
      <c r="G43" s="13" t="n"/>
      <c r="H43" s="12">
        <f>IF($G43="","",$G43-TODAY())</f>
        <v/>
      </c>
      <c r="I43" s="12">
        <f>IF($G43="","",IF($G43&lt;TODAY(),"EXPIRED",IF($G43-TODAY()&lt;=30,"RED",IF($G43-TODAY()&lt;=90,"AMBER","GREEN"))))</f>
        <v/>
      </c>
    </row>
    <row r="44">
      <c r="F44" s="13" t="n"/>
      <c r="G44" s="13" t="n"/>
      <c r="H44" s="12">
        <f>IF($G44="","",$G44-TODAY())</f>
        <v/>
      </c>
      <c r="I44" s="12">
        <f>IF($G44="","",IF($G44&lt;TODAY(),"EXPIRED",IF($G44-TODAY()&lt;=30,"RED",IF($G44-TODAY()&lt;=90,"AMBER","GREEN"))))</f>
        <v/>
      </c>
    </row>
    <row r="45">
      <c r="F45" s="13" t="n"/>
      <c r="G45" s="13" t="n"/>
      <c r="H45" s="12">
        <f>IF($G45="","",$G45-TODAY())</f>
        <v/>
      </c>
      <c r="I45" s="12">
        <f>IF($G45="","",IF($G45&lt;TODAY(),"EXPIRED",IF($G45-TODAY()&lt;=30,"RED",IF($G45-TODAY()&lt;=90,"AMBER","GREEN"))))</f>
        <v/>
      </c>
    </row>
    <row r="46">
      <c r="F46" s="13" t="n"/>
      <c r="G46" s="13" t="n"/>
      <c r="H46" s="12">
        <f>IF($G46="","",$G46-TODAY())</f>
        <v/>
      </c>
      <c r="I46" s="12">
        <f>IF($G46="","",IF($G46&lt;TODAY(),"EXPIRED",IF($G46-TODAY()&lt;=30,"RED",IF($G46-TODAY()&lt;=90,"AMBER","GREEN"))))</f>
        <v/>
      </c>
    </row>
    <row r="47">
      <c r="F47" s="13" t="n"/>
      <c r="G47" s="13" t="n"/>
      <c r="H47" s="12">
        <f>IF($G47="","",$G47-TODAY())</f>
        <v/>
      </c>
      <c r="I47" s="12">
        <f>IF($G47="","",IF($G47&lt;TODAY(),"EXPIRED",IF($G47-TODAY()&lt;=30,"RED",IF($G47-TODAY()&lt;=90,"AMBER","GREEN"))))</f>
        <v/>
      </c>
    </row>
    <row r="48">
      <c r="F48" s="13" t="n"/>
      <c r="G48" s="13" t="n"/>
      <c r="H48" s="12">
        <f>IF($G48="","",$G48-TODAY())</f>
        <v/>
      </c>
      <c r="I48" s="12">
        <f>IF($G48="","",IF($G48&lt;TODAY(),"EXPIRED",IF($G48-TODAY()&lt;=30,"RED",IF($G48-TODAY()&lt;=90,"AMBER","GREEN"))))</f>
        <v/>
      </c>
    </row>
    <row r="49">
      <c r="F49" s="13" t="n"/>
      <c r="G49" s="13" t="n"/>
      <c r="H49" s="12">
        <f>IF($G49="","",$G49-TODAY())</f>
        <v/>
      </c>
      <c r="I49" s="12">
        <f>IF($G49="","",IF($G49&lt;TODAY(),"EXPIRED",IF($G49-TODAY()&lt;=30,"RED",IF($G49-TODAY()&lt;=90,"AMBER","GREEN"))))</f>
        <v/>
      </c>
    </row>
    <row r="50">
      <c r="F50" s="13" t="n"/>
      <c r="G50" s="13" t="n"/>
      <c r="H50" s="12">
        <f>IF($G50="","",$G50-TODAY())</f>
        <v/>
      </c>
      <c r="I50" s="12">
        <f>IF($G50="","",IF($G50&lt;TODAY(),"EXPIRED",IF($G50-TODAY()&lt;=30,"RED",IF($G50-TODAY()&lt;=90,"AMBER","GREEN"))))</f>
        <v/>
      </c>
    </row>
    <row r="51">
      <c r="F51" s="13" t="n"/>
      <c r="G51" s="13" t="n"/>
      <c r="H51" s="12">
        <f>IF($G51="","",$G51-TODAY())</f>
        <v/>
      </c>
      <c r="I51" s="12">
        <f>IF($G51="","",IF($G51&lt;TODAY(),"EXPIRED",IF($G51-TODAY()&lt;=30,"RED",IF($G51-TODAY()&lt;=90,"AMBER","GREEN"))))</f>
        <v/>
      </c>
    </row>
    <row r="52">
      <c r="F52" s="13" t="n"/>
      <c r="G52" s="13" t="n"/>
      <c r="H52" s="12">
        <f>IF($G52="","",$G52-TODAY())</f>
        <v/>
      </c>
      <c r="I52" s="12">
        <f>IF($G52="","",IF($G52&lt;TODAY(),"EXPIRED",IF($G52-TODAY()&lt;=30,"RED",IF($G52-TODAY()&lt;=90,"AMBER","GREEN"))))</f>
        <v/>
      </c>
    </row>
    <row r="53">
      <c r="F53" s="13" t="n"/>
      <c r="G53" s="13" t="n"/>
      <c r="H53" s="12">
        <f>IF($G53="","",$G53-TODAY())</f>
        <v/>
      </c>
      <c r="I53" s="12">
        <f>IF($G53="","",IF($G53&lt;TODAY(),"EXPIRED",IF($G53-TODAY()&lt;=30,"RED",IF($G53-TODAY()&lt;=90,"AMBER","GREEN"))))</f>
        <v/>
      </c>
    </row>
    <row r="54">
      <c r="F54" s="13" t="n"/>
      <c r="G54" s="13" t="n"/>
      <c r="H54" s="12">
        <f>IF($G54="","",$G54-TODAY())</f>
        <v/>
      </c>
      <c r="I54" s="12">
        <f>IF($G54="","",IF($G54&lt;TODAY(),"EXPIRED",IF($G54-TODAY()&lt;=30,"RED",IF($G54-TODAY()&lt;=90,"AMBER","GREEN"))))</f>
        <v/>
      </c>
    </row>
    <row r="55">
      <c r="F55" s="13" t="n"/>
      <c r="G55" s="13" t="n"/>
      <c r="H55" s="12">
        <f>IF($G55="","",$G55-TODAY())</f>
        <v/>
      </c>
      <c r="I55" s="12">
        <f>IF($G55="","",IF($G55&lt;TODAY(),"EXPIRED",IF($G55-TODAY()&lt;=30,"RED",IF($G55-TODAY()&lt;=90,"AMBER","GREEN"))))</f>
        <v/>
      </c>
    </row>
    <row r="56">
      <c r="F56" s="13" t="n"/>
      <c r="G56" s="13" t="n"/>
      <c r="H56" s="12">
        <f>IF($G56="","",$G56-TODAY())</f>
        <v/>
      </c>
      <c r="I56" s="12">
        <f>IF($G56="","",IF($G56&lt;TODAY(),"EXPIRED",IF($G56-TODAY()&lt;=30,"RED",IF($G56-TODAY()&lt;=90,"AMBER","GREEN"))))</f>
        <v/>
      </c>
    </row>
    <row r="57">
      <c r="F57" s="13" t="n"/>
      <c r="G57" s="13" t="n"/>
      <c r="H57" s="12">
        <f>IF($G57="","",$G57-TODAY())</f>
        <v/>
      </c>
      <c r="I57" s="12">
        <f>IF($G57="","",IF($G57&lt;TODAY(),"EXPIRED",IF($G57-TODAY()&lt;=30,"RED",IF($G57-TODAY()&lt;=90,"AMBER","GREEN"))))</f>
        <v/>
      </c>
    </row>
    <row r="58">
      <c r="F58" s="13" t="n"/>
      <c r="G58" s="13" t="n"/>
      <c r="H58" s="12">
        <f>IF($G58="","",$G58-TODAY())</f>
        <v/>
      </c>
      <c r="I58" s="12">
        <f>IF($G58="","",IF($G58&lt;TODAY(),"EXPIRED",IF($G58-TODAY()&lt;=30,"RED",IF($G58-TODAY()&lt;=90,"AMBER","GREEN"))))</f>
        <v/>
      </c>
    </row>
    <row r="59">
      <c r="F59" s="13" t="n"/>
      <c r="G59" s="13" t="n"/>
      <c r="H59" s="12">
        <f>IF($G59="","",$G59-TODAY())</f>
        <v/>
      </c>
      <c r="I59" s="12">
        <f>IF($G59="","",IF($G59&lt;TODAY(),"EXPIRED",IF($G59-TODAY()&lt;=30,"RED",IF($G59-TODAY()&lt;=90,"AMBER","GREEN"))))</f>
        <v/>
      </c>
    </row>
    <row r="60">
      <c r="F60" s="13" t="n"/>
      <c r="G60" s="13" t="n"/>
      <c r="H60" s="12">
        <f>IF($G60="","",$G60-TODAY())</f>
        <v/>
      </c>
      <c r="I60" s="12">
        <f>IF($G60="","",IF($G60&lt;TODAY(),"EXPIRED",IF($G60-TODAY()&lt;=30,"RED",IF($G60-TODAY()&lt;=90,"AMBER","GREEN"))))</f>
        <v/>
      </c>
    </row>
    <row r="61">
      <c r="F61" s="13" t="n"/>
      <c r="G61" s="13" t="n"/>
      <c r="H61" s="12">
        <f>IF($G61="","",$G61-TODAY())</f>
        <v/>
      </c>
      <c r="I61" s="12">
        <f>IF($G61="","",IF($G61&lt;TODAY(),"EXPIRED",IF($G61-TODAY()&lt;=30,"RED",IF($G61-TODAY()&lt;=90,"AMBER","GREEN"))))</f>
        <v/>
      </c>
    </row>
    <row r="62">
      <c r="F62" s="13" t="n"/>
      <c r="G62" s="13" t="n"/>
      <c r="H62" s="12">
        <f>IF($G62="","",$G62-TODAY())</f>
        <v/>
      </c>
      <c r="I62" s="12">
        <f>IF($G62="","",IF($G62&lt;TODAY(),"EXPIRED",IF($G62-TODAY()&lt;=30,"RED",IF($G62-TODAY()&lt;=90,"AMBER","GREEN"))))</f>
        <v/>
      </c>
    </row>
    <row r="63">
      <c r="F63" s="13" t="n"/>
      <c r="G63" s="13" t="n"/>
      <c r="H63" s="12">
        <f>IF($G63="","",$G63-TODAY())</f>
        <v/>
      </c>
      <c r="I63" s="12">
        <f>IF($G63="","",IF($G63&lt;TODAY(),"EXPIRED",IF($G63-TODAY()&lt;=30,"RED",IF($G63-TODAY()&lt;=90,"AMBER","GREEN"))))</f>
        <v/>
      </c>
    </row>
    <row r="64">
      <c r="F64" s="13" t="n"/>
      <c r="G64" s="13" t="n"/>
      <c r="H64" s="12">
        <f>IF($G64="","",$G64-TODAY())</f>
        <v/>
      </c>
      <c r="I64" s="12">
        <f>IF($G64="","",IF($G64&lt;TODAY(),"EXPIRED",IF($G64-TODAY()&lt;=30,"RED",IF($G64-TODAY()&lt;=90,"AMBER","GREEN"))))</f>
        <v/>
      </c>
    </row>
    <row r="65">
      <c r="F65" s="13" t="n"/>
      <c r="G65" s="13" t="n"/>
      <c r="H65" s="12">
        <f>IF($G65="","",$G65-TODAY())</f>
        <v/>
      </c>
      <c r="I65" s="12">
        <f>IF($G65="","",IF($G65&lt;TODAY(),"EXPIRED",IF($G65-TODAY()&lt;=30,"RED",IF($G65-TODAY()&lt;=90,"AMBER","GREEN"))))</f>
        <v/>
      </c>
    </row>
    <row r="66">
      <c r="F66" s="13" t="n"/>
      <c r="G66" s="13" t="n"/>
      <c r="H66" s="12">
        <f>IF($G66="","",$G66-TODAY())</f>
        <v/>
      </c>
      <c r="I66" s="12">
        <f>IF($G66="","",IF($G66&lt;TODAY(),"EXPIRED",IF($G66-TODAY()&lt;=30,"RED",IF($G66-TODAY()&lt;=90,"AMBER","GREEN"))))</f>
        <v/>
      </c>
    </row>
    <row r="67">
      <c r="F67" s="13" t="n"/>
      <c r="G67" s="13" t="n"/>
      <c r="H67" s="12">
        <f>IF($G67="","",$G67-TODAY())</f>
        <v/>
      </c>
      <c r="I67" s="12">
        <f>IF($G67="","",IF($G67&lt;TODAY(),"EXPIRED",IF($G67-TODAY()&lt;=30,"RED",IF($G67-TODAY()&lt;=90,"AMBER","GREEN"))))</f>
        <v/>
      </c>
    </row>
    <row r="68">
      <c r="F68" s="13" t="n"/>
      <c r="G68" s="13" t="n"/>
      <c r="H68" s="12">
        <f>IF($G68="","",$G68-TODAY())</f>
        <v/>
      </c>
      <c r="I68" s="12">
        <f>IF($G68="","",IF($G68&lt;TODAY(),"EXPIRED",IF($G68-TODAY()&lt;=30,"RED",IF($G68-TODAY()&lt;=90,"AMBER","GREEN"))))</f>
        <v/>
      </c>
    </row>
    <row r="69">
      <c r="F69" s="13" t="n"/>
      <c r="G69" s="13" t="n"/>
      <c r="H69" s="12">
        <f>IF($G69="","",$G69-TODAY())</f>
        <v/>
      </c>
      <c r="I69" s="12">
        <f>IF($G69="","",IF($G69&lt;TODAY(),"EXPIRED",IF($G69-TODAY()&lt;=30,"RED",IF($G69-TODAY()&lt;=90,"AMBER","GREEN"))))</f>
        <v/>
      </c>
    </row>
    <row r="70">
      <c r="F70" s="13" t="n"/>
      <c r="G70" s="13" t="n"/>
      <c r="H70" s="12">
        <f>IF($G70="","",$G70-TODAY())</f>
        <v/>
      </c>
      <c r="I70" s="12">
        <f>IF($G70="","",IF($G70&lt;TODAY(),"EXPIRED",IF($G70-TODAY()&lt;=30,"RED",IF($G70-TODAY()&lt;=90,"AMBER","GREEN"))))</f>
        <v/>
      </c>
    </row>
    <row r="71">
      <c r="F71" s="13" t="n"/>
      <c r="G71" s="13" t="n"/>
      <c r="H71" s="12">
        <f>IF($G71="","",$G71-TODAY())</f>
        <v/>
      </c>
      <c r="I71" s="12">
        <f>IF($G71="","",IF($G71&lt;TODAY(),"EXPIRED",IF($G71-TODAY()&lt;=30,"RED",IF($G71-TODAY()&lt;=90,"AMBER","GREEN"))))</f>
        <v/>
      </c>
    </row>
    <row r="72">
      <c r="F72" s="13" t="n"/>
      <c r="G72" s="13" t="n"/>
      <c r="H72" s="12">
        <f>IF($G72="","",$G72-TODAY())</f>
        <v/>
      </c>
      <c r="I72" s="12">
        <f>IF($G72="","",IF($G72&lt;TODAY(),"EXPIRED",IF($G72-TODAY()&lt;=30,"RED",IF($G72-TODAY()&lt;=90,"AMBER","GREEN"))))</f>
        <v/>
      </c>
    </row>
    <row r="73">
      <c r="F73" s="13" t="n"/>
      <c r="G73" s="13" t="n"/>
      <c r="H73" s="12">
        <f>IF($G73="","",$G73-TODAY())</f>
        <v/>
      </c>
      <c r="I73" s="12">
        <f>IF($G73="","",IF($G73&lt;TODAY(),"EXPIRED",IF($G73-TODAY()&lt;=30,"RED",IF($G73-TODAY()&lt;=90,"AMBER","GREEN"))))</f>
        <v/>
      </c>
    </row>
    <row r="74">
      <c r="F74" s="13" t="n"/>
      <c r="G74" s="13" t="n"/>
      <c r="H74" s="12">
        <f>IF($G74="","",$G74-TODAY())</f>
        <v/>
      </c>
      <c r="I74" s="12">
        <f>IF($G74="","",IF($G74&lt;TODAY(),"EXPIRED",IF($G74-TODAY()&lt;=30,"RED",IF($G74-TODAY()&lt;=90,"AMBER","GREEN"))))</f>
        <v/>
      </c>
    </row>
    <row r="75">
      <c r="F75" s="13" t="n"/>
      <c r="G75" s="13" t="n"/>
      <c r="H75" s="12">
        <f>IF($G75="","",$G75-TODAY())</f>
        <v/>
      </c>
      <c r="I75" s="12">
        <f>IF($G75="","",IF($G75&lt;TODAY(),"EXPIRED",IF($G75-TODAY()&lt;=30,"RED",IF($G75-TODAY()&lt;=90,"AMBER","GREEN"))))</f>
        <v/>
      </c>
    </row>
    <row r="76">
      <c r="F76" s="13" t="n"/>
      <c r="G76" s="13" t="n"/>
      <c r="H76" s="12">
        <f>IF($G76="","",$G76-TODAY())</f>
        <v/>
      </c>
      <c r="I76" s="12">
        <f>IF($G76="","",IF($G76&lt;TODAY(),"EXPIRED",IF($G76-TODAY()&lt;=30,"RED",IF($G76-TODAY()&lt;=90,"AMBER","GREEN"))))</f>
        <v/>
      </c>
    </row>
    <row r="77">
      <c r="F77" s="13" t="n"/>
      <c r="G77" s="13" t="n"/>
      <c r="H77" s="12">
        <f>IF($G77="","",$G77-TODAY())</f>
        <v/>
      </c>
      <c r="I77" s="12">
        <f>IF($G77="","",IF($G77&lt;TODAY(),"EXPIRED",IF($G77-TODAY()&lt;=30,"RED",IF($G77-TODAY()&lt;=90,"AMBER","GREEN"))))</f>
        <v/>
      </c>
    </row>
    <row r="78">
      <c r="F78" s="13" t="n"/>
      <c r="G78" s="13" t="n"/>
      <c r="H78" s="12">
        <f>IF($G78="","",$G78-TODAY())</f>
        <v/>
      </c>
      <c r="I78" s="12">
        <f>IF($G78="","",IF($G78&lt;TODAY(),"EXPIRED",IF($G78-TODAY()&lt;=30,"RED",IF($G78-TODAY()&lt;=90,"AMBER","GREEN"))))</f>
        <v/>
      </c>
    </row>
    <row r="79">
      <c r="F79" s="13" t="n"/>
      <c r="G79" s="13" t="n"/>
      <c r="H79" s="12">
        <f>IF($G79="","",$G79-TODAY())</f>
        <v/>
      </c>
      <c r="I79" s="12">
        <f>IF($G79="","",IF($G79&lt;TODAY(),"EXPIRED",IF($G79-TODAY()&lt;=30,"RED",IF($G79-TODAY()&lt;=90,"AMBER","GREEN"))))</f>
        <v/>
      </c>
    </row>
    <row r="80">
      <c r="F80" s="13" t="n"/>
      <c r="G80" s="13" t="n"/>
      <c r="H80" s="12">
        <f>IF($G80="","",$G80-TODAY())</f>
        <v/>
      </c>
      <c r="I80" s="12">
        <f>IF($G80="","",IF($G80&lt;TODAY(),"EXPIRED",IF($G80-TODAY()&lt;=30,"RED",IF($G80-TODAY()&lt;=90,"AMBER","GREEN"))))</f>
        <v/>
      </c>
    </row>
    <row r="81">
      <c r="F81" s="13" t="n"/>
      <c r="G81" s="13" t="n"/>
      <c r="H81" s="12">
        <f>IF($G81="","",$G81-TODAY())</f>
        <v/>
      </c>
      <c r="I81" s="12">
        <f>IF($G81="","",IF($G81&lt;TODAY(),"EXPIRED",IF($G81-TODAY()&lt;=30,"RED",IF($G81-TODAY()&lt;=90,"AMBER","GREEN"))))</f>
        <v/>
      </c>
    </row>
    <row r="82">
      <c r="F82" s="13" t="n"/>
      <c r="G82" s="13" t="n"/>
      <c r="H82" s="12">
        <f>IF($G82="","",$G82-TODAY())</f>
        <v/>
      </c>
      <c r="I82" s="12">
        <f>IF($G82="","",IF($G82&lt;TODAY(),"EXPIRED",IF($G82-TODAY()&lt;=30,"RED",IF($G82-TODAY()&lt;=90,"AMBER","GREEN"))))</f>
        <v/>
      </c>
    </row>
    <row r="83">
      <c r="F83" s="13" t="n"/>
      <c r="G83" s="13" t="n"/>
      <c r="H83" s="12">
        <f>IF($G83="","",$G83-TODAY())</f>
        <v/>
      </c>
      <c r="I83" s="12">
        <f>IF($G83="","",IF($G83&lt;TODAY(),"EXPIRED",IF($G83-TODAY()&lt;=30,"RED",IF($G83-TODAY()&lt;=90,"AMBER","GREEN"))))</f>
        <v/>
      </c>
    </row>
    <row r="84">
      <c r="F84" s="13" t="n"/>
      <c r="G84" s="13" t="n"/>
      <c r="H84" s="12">
        <f>IF($G84="","",$G84-TODAY())</f>
        <v/>
      </c>
      <c r="I84" s="12">
        <f>IF($G84="","",IF($G84&lt;TODAY(),"EXPIRED",IF($G84-TODAY()&lt;=30,"RED",IF($G84-TODAY()&lt;=90,"AMBER","GREEN"))))</f>
        <v/>
      </c>
    </row>
    <row r="85">
      <c r="F85" s="13" t="n"/>
      <c r="G85" s="13" t="n"/>
      <c r="H85" s="12">
        <f>IF($G85="","",$G85-TODAY())</f>
        <v/>
      </c>
      <c r="I85" s="12">
        <f>IF($G85="","",IF($G85&lt;TODAY(),"EXPIRED",IF($G85-TODAY()&lt;=30,"RED",IF($G85-TODAY()&lt;=90,"AMBER","GREEN"))))</f>
        <v/>
      </c>
    </row>
    <row r="86">
      <c r="F86" s="13" t="n"/>
      <c r="G86" s="13" t="n"/>
      <c r="H86" s="12">
        <f>IF($G86="","",$G86-TODAY())</f>
        <v/>
      </c>
      <c r="I86" s="12">
        <f>IF($G86="","",IF($G86&lt;TODAY(),"EXPIRED",IF($G86-TODAY()&lt;=30,"RED",IF($G86-TODAY()&lt;=90,"AMBER","GREEN"))))</f>
        <v/>
      </c>
    </row>
    <row r="87">
      <c r="F87" s="13" t="n"/>
      <c r="G87" s="13" t="n"/>
      <c r="H87" s="12">
        <f>IF($G87="","",$G87-TODAY())</f>
        <v/>
      </c>
      <c r="I87" s="12">
        <f>IF($G87="","",IF($G87&lt;TODAY(),"EXPIRED",IF($G87-TODAY()&lt;=30,"RED",IF($G87-TODAY()&lt;=90,"AMBER","GREEN"))))</f>
        <v/>
      </c>
    </row>
    <row r="88">
      <c r="F88" s="13" t="n"/>
      <c r="G88" s="13" t="n"/>
      <c r="H88" s="12">
        <f>IF($G88="","",$G88-TODAY())</f>
        <v/>
      </c>
      <c r="I88" s="12">
        <f>IF($G88="","",IF($G88&lt;TODAY(),"EXPIRED",IF($G88-TODAY()&lt;=30,"RED",IF($G88-TODAY()&lt;=90,"AMBER","GREEN"))))</f>
        <v/>
      </c>
    </row>
    <row r="89">
      <c r="F89" s="13" t="n"/>
      <c r="G89" s="13" t="n"/>
      <c r="H89" s="12">
        <f>IF($G89="","",$G89-TODAY())</f>
        <v/>
      </c>
      <c r="I89" s="12">
        <f>IF($G89="","",IF($G89&lt;TODAY(),"EXPIRED",IF($G89-TODAY()&lt;=30,"RED",IF($G89-TODAY()&lt;=90,"AMBER","GREEN"))))</f>
        <v/>
      </c>
    </row>
    <row r="90">
      <c r="F90" s="13" t="n"/>
      <c r="G90" s="13" t="n"/>
      <c r="H90" s="12">
        <f>IF($G90="","",$G90-TODAY())</f>
        <v/>
      </c>
      <c r="I90" s="12">
        <f>IF($G90="","",IF($G90&lt;TODAY(),"EXPIRED",IF($G90-TODAY()&lt;=30,"RED",IF($G90-TODAY()&lt;=90,"AMBER","GREEN"))))</f>
        <v/>
      </c>
    </row>
    <row r="91">
      <c r="F91" s="13" t="n"/>
      <c r="G91" s="13" t="n"/>
      <c r="H91" s="12">
        <f>IF($G91="","",$G91-TODAY())</f>
        <v/>
      </c>
      <c r="I91" s="12">
        <f>IF($G91="","",IF($G91&lt;TODAY(),"EXPIRED",IF($G91-TODAY()&lt;=30,"RED",IF($G91-TODAY()&lt;=90,"AMBER","GREEN"))))</f>
        <v/>
      </c>
    </row>
    <row r="92">
      <c r="F92" s="13" t="n"/>
      <c r="G92" s="13" t="n"/>
      <c r="H92" s="12">
        <f>IF($G92="","",$G92-TODAY())</f>
        <v/>
      </c>
      <c r="I92" s="12">
        <f>IF($G92="","",IF($G92&lt;TODAY(),"EXPIRED",IF($G92-TODAY()&lt;=30,"RED",IF($G92-TODAY()&lt;=90,"AMBER","GREEN"))))</f>
        <v/>
      </c>
    </row>
    <row r="93">
      <c r="F93" s="13" t="n"/>
      <c r="G93" s="13" t="n"/>
      <c r="H93" s="12">
        <f>IF($G93="","",$G93-TODAY())</f>
        <v/>
      </c>
      <c r="I93" s="12">
        <f>IF($G93="","",IF($G93&lt;TODAY(),"EXPIRED",IF($G93-TODAY()&lt;=30,"RED",IF($G93-TODAY()&lt;=90,"AMBER","GREEN"))))</f>
        <v/>
      </c>
    </row>
    <row r="94">
      <c r="F94" s="13" t="n"/>
      <c r="G94" s="13" t="n"/>
      <c r="H94" s="12">
        <f>IF($G94="","",$G94-TODAY())</f>
        <v/>
      </c>
      <c r="I94" s="12">
        <f>IF($G94="","",IF($G94&lt;TODAY(),"EXPIRED",IF($G94-TODAY()&lt;=30,"RED",IF($G94-TODAY()&lt;=90,"AMBER","GREEN"))))</f>
        <v/>
      </c>
    </row>
    <row r="95">
      <c r="F95" s="13" t="n"/>
      <c r="G95" s="13" t="n"/>
      <c r="H95" s="12">
        <f>IF($G95="","",$G95-TODAY())</f>
        <v/>
      </c>
      <c r="I95" s="12">
        <f>IF($G95="","",IF($G95&lt;TODAY(),"EXPIRED",IF($G95-TODAY()&lt;=30,"RED",IF($G95-TODAY()&lt;=90,"AMBER","GREEN"))))</f>
        <v/>
      </c>
    </row>
    <row r="96">
      <c r="F96" s="13" t="n"/>
      <c r="G96" s="13" t="n"/>
      <c r="H96" s="12">
        <f>IF($G96="","",$G96-TODAY())</f>
        <v/>
      </c>
      <c r="I96" s="12">
        <f>IF($G96="","",IF($G96&lt;TODAY(),"EXPIRED",IF($G96-TODAY()&lt;=30,"RED",IF($G96-TODAY()&lt;=90,"AMBER","GREEN"))))</f>
        <v/>
      </c>
    </row>
    <row r="97">
      <c r="F97" s="13" t="n"/>
      <c r="G97" s="13" t="n"/>
      <c r="H97" s="12">
        <f>IF($G97="","",$G97-TODAY())</f>
        <v/>
      </c>
      <c r="I97" s="12">
        <f>IF($G97="","",IF($G97&lt;TODAY(),"EXPIRED",IF($G97-TODAY()&lt;=30,"RED",IF($G97-TODAY()&lt;=90,"AMBER","GREEN"))))</f>
        <v/>
      </c>
    </row>
    <row r="98">
      <c r="F98" s="13" t="n"/>
      <c r="G98" s="13" t="n"/>
      <c r="H98" s="12">
        <f>IF($G98="","",$G98-TODAY())</f>
        <v/>
      </c>
      <c r="I98" s="12">
        <f>IF($G98="","",IF($G98&lt;TODAY(),"EXPIRED",IF($G98-TODAY()&lt;=30,"RED",IF($G98-TODAY()&lt;=90,"AMBER","GREEN"))))</f>
        <v/>
      </c>
    </row>
    <row r="99">
      <c r="F99" s="13" t="n"/>
      <c r="G99" s="13" t="n"/>
      <c r="H99" s="12">
        <f>IF($G99="","",$G99-TODAY())</f>
        <v/>
      </c>
      <c r="I99" s="12">
        <f>IF($G99="","",IF($G99&lt;TODAY(),"EXPIRED",IF($G99-TODAY()&lt;=30,"RED",IF($G99-TODAY()&lt;=90,"AMBER","GREEN"))))</f>
        <v/>
      </c>
    </row>
    <row r="100">
      <c r="F100" s="13" t="n"/>
      <c r="G100" s="13" t="n"/>
      <c r="H100" s="12">
        <f>IF($G100="","",$G100-TODAY())</f>
        <v/>
      </c>
      <c r="I100" s="12">
        <f>IF($G100="","",IF($G100&lt;TODAY(),"EXPIRED",IF($G100-TODAY()&lt;=30,"RED",IF($G100-TODAY()&lt;=90,"AMBER","GREEN"))))</f>
        <v/>
      </c>
    </row>
    <row r="101">
      <c r="F101" s="13" t="n"/>
      <c r="G101" s="13" t="n"/>
      <c r="H101" s="12">
        <f>IF($G101="","",$G101-TODAY())</f>
        <v/>
      </c>
      <c r="I101" s="12">
        <f>IF($G101="","",IF($G101&lt;TODAY(),"EXPIRED",IF($G101-TODAY()&lt;=30,"RED",IF($G101-TODAY()&lt;=90,"AMBER","GREEN"))))</f>
        <v/>
      </c>
    </row>
    <row r="102">
      <c r="F102" s="13" t="n"/>
      <c r="G102" s="13" t="n"/>
      <c r="H102" s="12">
        <f>IF($G102="","",$G102-TODAY())</f>
        <v/>
      </c>
      <c r="I102" s="12">
        <f>IF($G102="","",IF($G102&lt;TODAY(),"EXPIRED",IF($G102-TODAY()&lt;=30,"RED",IF($G102-TODAY()&lt;=90,"AMBER","GREEN"))))</f>
        <v/>
      </c>
    </row>
    <row r="103">
      <c r="F103" s="13" t="n"/>
      <c r="G103" s="13" t="n"/>
      <c r="H103" s="12">
        <f>IF($G103="","",$G103-TODAY())</f>
        <v/>
      </c>
      <c r="I103" s="12">
        <f>IF($G103="","",IF($G103&lt;TODAY(),"EXPIRED",IF($G103-TODAY()&lt;=30,"RED",IF($G103-TODAY()&lt;=90,"AMBER","GREEN"))))</f>
        <v/>
      </c>
    </row>
    <row r="104">
      <c r="F104" s="13" t="n"/>
      <c r="G104" s="13" t="n"/>
      <c r="H104" s="12">
        <f>IF($G104="","",$G104-TODAY())</f>
        <v/>
      </c>
      <c r="I104" s="12">
        <f>IF($G104="","",IF($G104&lt;TODAY(),"EXPIRED",IF($G104-TODAY()&lt;=30,"RED",IF($G104-TODAY()&lt;=90,"AMBER","GREEN"))))</f>
        <v/>
      </c>
    </row>
    <row r="105">
      <c r="F105" s="13" t="n"/>
      <c r="G105" s="13" t="n"/>
      <c r="H105" s="12">
        <f>IF($G105="","",$G105-TODAY())</f>
        <v/>
      </c>
      <c r="I105" s="12">
        <f>IF($G105="","",IF($G105&lt;TODAY(),"EXPIRED",IF($G105-TODAY()&lt;=30,"RED",IF($G105-TODAY()&lt;=90,"AMBER","GREEN"))))</f>
        <v/>
      </c>
    </row>
    <row r="106">
      <c r="F106" s="13" t="n"/>
      <c r="G106" s="13" t="n"/>
      <c r="H106" s="12">
        <f>IF($G106="","",$G106-TODAY())</f>
        <v/>
      </c>
      <c r="I106" s="12">
        <f>IF($G106="","",IF($G106&lt;TODAY(),"EXPIRED",IF($G106-TODAY()&lt;=30,"RED",IF($G106-TODAY()&lt;=90,"AMBER","GREEN"))))</f>
        <v/>
      </c>
    </row>
    <row r="107">
      <c r="F107" s="13" t="n"/>
      <c r="G107" s="13" t="n"/>
      <c r="H107" s="12">
        <f>IF($G107="","",$G107-TODAY())</f>
        <v/>
      </c>
      <c r="I107" s="12">
        <f>IF($G107="","",IF($G107&lt;TODAY(),"EXPIRED",IF($G107-TODAY()&lt;=30,"RED",IF($G107-TODAY()&lt;=90,"AMBER","GREEN"))))</f>
        <v/>
      </c>
    </row>
    <row r="108">
      <c r="F108" s="13" t="n"/>
      <c r="G108" s="13" t="n"/>
      <c r="H108" s="12">
        <f>IF($G108="","",$G108-TODAY())</f>
        <v/>
      </c>
      <c r="I108" s="12">
        <f>IF($G108="","",IF($G108&lt;TODAY(),"EXPIRED",IF($G108-TODAY()&lt;=30,"RED",IF($G108-TODAY()&lt;=90,"AMBER","GREEN"))))</f>
        <v/>
      </c>
    </row>
    <row r="109">
      <c r="F109" s="13" t="n"/>
      <c r="G109" s="13" t="n"/>
      <c r="H109" s="12">
        <f>IF($G109="","",$G109-TODAY())</f>
        <v/>
      </c>
      <c r="I109" s="12">
        <f>IF($G109="","",IF($G109&lt;TODAY(),"EXPIRED",IF($G109-TODAY()&lt;=30,"RED",IF($G109-TODAY()&lt;=90,"AMBER","GREEN"))))</f>
        <v/>
      </c>
    </row>
    <row r="110">
      <c r="F110" s="13" t="n"/>
      <c r="G110" s="13" t="n"/>
      <c r="H110" s="12">
        <f>IF($G110="","",$G110-TODAY())</f>
        <v/>
      </c>
      <c r="I110" s="12">
        <f>IF($G110="","",IF($G110&lt;TODAY(),"EXPIRED",IF($G110-TODAY()&lt;=30,"RED",IF($G110-TODAY()&lt;=90,"AMBER","GREEN"))))</f>
        <v/>
      </c>
    </row>
    <row r="111">
      <c r="F111" s="13" t="n"/>
      <c r="G111" s="13" t="n"/>
      <c r="H111" s="12">
        <f>IF($G111="","",$G111-TODAY())</f>
        <v/>
      </c>
      <c r="I111" s="12">
        <f>IF($G111="","",IF($G111&lt;TODAY(),"EXPIRED",IF($G111-TODAY()&lt;=30,"RED",IF($G111-TODAY()&lt;=90,"AMBER","GREEN"))))</f>
        <v/>
      </c>
    </row>
    <row r="112">
      <c r="F112" s="13" t="n"/>
      <c r="G112" s="13" t="n"/>
      <c r="H112" s="12">
        <f>IF($G112="","",$G112-TODAY())</f>
        <v/>
      </c>
      <c r="I112" s="12">
        <f>IF($G112="","",IF($G112&lt;TODAY(),"EXPIRED",IF($G112-TODAY()&lt;=30,"RED",IF($G112-TODAY()&lt;=90,"AMBER","GREEN"))))</f>
        <v/>
      </c>
    </row>
    <row r="113">
      <c r="F113" s="13" t="n"/>
      <c r="G113" s="13" t="n"/>
      <c r="H113" s="12">
        <f>IF($G113="","",$G113-TODAY())</f>
        <v/>
      </c>
      <c r="I113" s="12">
        <f>IF($G113="","",IF($G113&lt;TODAY(),"EXPIRED",IF($G113-TODAY()&lt;=30,"RED",IF($G113-TODAY()&lt;=90,"AMBER","GREEN"))))</f>
        <v/>
      </c>
    </row>
    <row r="114">
      <c r="F114" s="13" t="n"/>
      <c r="G114" s="13" t="n"/>
      <c r="H114" s="12">
        <f>IF($G114="","",$G114-TODAY())</f>
        <v/>
      </c>
      <c r="I114" s="12">
        <f>IF($G114="","",IF($G114&lt;TODAY(),"EXPIRED",IF($G114-TODAY()&lt;=30,"RED",IF($G114-TODAY()&lt;=90,"AMBER","GREEN"))))</f>
        <v/>
      </c>
    </row>
    <row r="115">
      <c r="F115" s="13" t="n"/>
      <c r="G115" s="13" t="n"/>
      <c r="H115" s="12">
        <f>IF($G115="","",$G115-TODAY())</f>
        <v/>
      </c>
      <c r="I115" s="12">
        <f>IF($G115="","",IF($G115&lt;TODAY(),"EXPIRED",IF($G115-TODAY()&lt;=30,"RED",IF($G115-TODAY()&lt;=90,"AMBER","GREEN"))))</f>
        <v/>
      </c>
    </row>
    <row r="116">
      <c r="F116" s="13" t="n"/>
      <c r="G116" s="13" t="n"/>
      <c r="H116" s="12">
        <f>IF($G116="","",$G116-TODAY())</f>
        <v/>
      </c>
      <c r="I116" s="12">
        <f>IF($G116="","",IF($G116&lt;TODAY(),"EXPIRED",IF($G116-TODAY()&lt;=30,"RED",IF($G116-TODAY()&lt;=90,"AMBER","GREEN"))))</f>
        <v/>
      </c>
    </row>
    <row r="117">
      <c r="F117" s="13" t="n"/>
      <c r="G117" s="13" t="n"/>
      <c r="H117" s="12">
        <f>IF($G117="","",$G117-TODAY())</f>
        <v/>
      </c>
      <c r="I117" s="12">
        <f>IF($G117="","",IF($G117&lt;TODAY(),"EXPIRED",IF($G117-TODAY()&lt;=30,"RED",IF($G117-TODAY()&lt;=90,"AMBER","GREEN"))))</f>
        <v/>
      </c>
    </row>
    <row r="118">
      <c r="F118" s="13" t="n"/>
      <c r="G118" s="13" t="n"/>
      <c r="H118" s="12">
        <f>IF($G118="","",$G118-TODAY())</f>
        <v/>
      </c>
      <c r="I118" s="12">
        <f>IF($G118="","",IF($G118&lt;TODAY(),"EXPIRED",IF($G118-TODAY()&lt;=30,"RED",IF($G118-TODAY()&lt;=90,"AMBER","GREEN"))))</f>
        <v/>
      </c>
    </row>
    <row r="119">
      <c r="F119" s="13" t="n"/>
      <c r="G119" s="13" t="n"/>
      <c r="H119" s="12">
        <f>IF($G119="","",$G119-TODAY())</f>
        <v/>
      </c>
      <c r="I119" s="12">
        <f>IF($G119="","",IF($G119&lt;TODAY(),"EXPIRED",IF($G119-TODAY()&lt;=30,"RED",IF($G119-TODAY()&lt;=90,"AMBER","GREEN"))))</f>
        <v/>
      </c>
    </row>
    <row r="120">
      <c r="F120" s="13" t="n"/>
      <c r="G120" s="13" t="n"/>
      <c r="H120" s="12">
        <f>IF($G120="","",$G120-TODAY())</f>
        <v/>
      </c>
      <c r="I120" s="12">
        <f>IF($G120="","",IF($G120&lt;TODAY(),"EXPIRED",IF($G120-TODAY()&lt;=30,"RED",IF($G120-TODAY()&lt;=90,"AMBER","GREEN"))))</f>
        <v/>
      </c>
    </row>
    <row r="121">
      <c r="F121" s="13" t="n"/>
      <c r="G121" s="13" t="n"/>
      <c r="H121" s="12">
        <f>IF($G121="","",$G121-TODAY())</f>
        <v/>
      </c>
      <c r="I121" s="12">
        <f>IF($G121="","",IF($G121&lt;TODAY(),"EXPIRED",IF($G121-TODAY()&lt;=30,"RED",IF($G121-TODAY()&lt;=90,"AMBER","GREEN"))))</f>
        <v/>
      </c>
    </row>
    <row r="122">
      <c r="F122" s="13" t="n"/>
      <c r="G122" s="13" t="n"/>
      <c r="H122" s="12">
        <f>IF($G122="","",$G122-TODAY())</f>
        <v/>
      </c>
      <c r="I122" s="12">
        <f>IF($G122="","",IF($G122&lt;TODAY(),"EXPIRED",IF($G122-TODAY()&lt;=30,"RED",IF($G122-TODAY()&lt;=90,"AMBER","GREEN"))))</f>
        <v/>
      </c>
    </row>
    <row r="123">
      <c r="F123" s="13" t="n"/>
      <c r="G123" s="13" t="n"/>
      <c r="H123" s="12">
        <f>IF($G123="","",$G123-TODAY())</f>
        <v/>
      </c>
      <c r="I123" s="12">
        <f>IF($G123="","",IF($G123&lt;TODAY(),"EXPIRED",IF($G123-TODAY()&lt;=30,"RED",IF($G123-TODAY()&lt;=90,"AMBER","GREEN"))))</f>
        <v/>
      </c>
    </row>
    <row r="124">
      <c r="F124" s="13" t="n"/>
      <c r="G124" s="13" t="n"/>
      <c r="H124" s="12">
        <f>IF($G124="","",$G124-TODAY())</f>
        <v/>
      </c>
      <c r="I124" s="12">
        <f>IF($G124="","",IF($G124&lt;TODAY(),"EXPIRED",IF($G124-TODAY()&lt;=30,"RED",IF($G124-TODAY()&lt;=90,"AMBER","GREEN"))))</f>
        <v/>
      </c>
    </row>
    <row r="125">
      <c r="F125" s="13" t="n"/>
      <c r="G125" s="13" t="n"/>
      <c r="H125" s="12">
        <f>IF($G125="","",$G125-TODAY())</f>
        <v/>
      </c>
      <c r="I125" s="12">
        <f>IF($G125="","",IF($G125&lt;TODAY(),"EXPIRED",IF($G125-TODAY()&lt;=30,"RED",IF($G125-TODAY()&lt;=90,"AMBER","GREEN"))))</f>
        <v/>
      </c>
    </row>
    <row r="126">
      <c r="F126" s="13" t="n"/>
      <c r="G126" s="13" t="n"/>
      <c r="H126" s="12">
        <f>IF($G126="","",$G126-TODAY())</f>
        <v/>
      </c>
      <c r="I126" s="12">
        <f>IF($G126="","",IF($G126&lt;TODAY(),"EXPIRED",IF($G126-TODAY()&lt;=30,"RED",IF($G126-TODAY()&lt;=90,"AMBER","GREEN"))))</f>
        <v/>
      </c>
    </row>
    <row r="127">
      <c r="F127" s="13" t="n"/>
      <c r="G127" s="13" t="n"/>
      <c r="H127" s="12">
        <f>IF($G127="","",$G127-TODAY())</f>
        <v/>
      </c>
      <c r="I127" s="12">
        <f>IF($G127="","",IF($G127&lt;TODAY(),"EXPIRED",IF($G127-TODAY()&lt;=30,"RED",IF($G127-TODAY()&lt;=90,"AMBER","GREEN"))))</f>
        <v/>
      </c>
    </row>
    <row r="128">
      <c r="F128" s="13" t="n"/>
      <c r="G128" s="13" t="n"/>
      <c r="H128" s="12">
        <f>IF($G128="","",$G128-TODAY())</f>
        <v/>
      </c>
      <c r="I128" s="12">
        <f>IF($G128="","",IF($G128&lt;TODAY(),"EXPIRED",IF($G128-TODAY()&lt;=30,"RED",IF($G128-TODAY()&lt;=90,"AMBER","GREEN"))))</f>
        <v/>
      </c>
    </row>
    <row r="129">
      <c r="F129" s="13" t="n"/>
      <c r="G129" s="13" t="n"/>
      <c r="H129" s="12">
        <f>IF($G129="","",$G129-TODAY())</f>
        <v/>
      </c>
      <c r="I129" s="12">
        <f>IF($G129="","",IF($G129&lt;TODAY(),"EXPIRED",IF($G129-TODAY()&lt;=30,"RED",IF($G129-TODAY()&lt;=90,"AMBER","GREEN"))))</f>
        <v/>
      </c>
    </row>
    <row r="130">
      <c r="F130" s="13" t="n"/>
      <c r="G130" s="13" t="n"/>
      <c r="H130" s="12">
        <f>IF($G130="","",$G130-TODAY())</f>
        <v/>
      </c>
      <c r="I130" s="12">
        <f>IF($G130="","",IF($G130&lt;TODAY(),"EXPIRED",IF($G130-TODAY()&lt;=30,"RED",IF($G130-TODAY()&lt;=90,"AMBER","GREEN"))))</f>
        <v/>
      </c>
    </row>
    <row r="131">
      <c r="F131" s="13" t="n"/>
      <c r="G131" s="13" t="n"/>
      <c r="H131" s="12">
        <f>IF($G131="","",$G131-TODAY())</f>
        <v/>
      </c>
      <c r="I131" s="12">
        <f>IF($G131="","",IF($G131&lt;TODAY(),"EXPIRED",IF($G131-TODAY()&lt;=30,"RED",IF($G131-TODAY()&lt;=90,"AMBER","GREEN"))))</f>
        <v/>
      </c>
    </row>
    <row r="132">
      <c r="F132" s="13" t="n"/>
      <c r="G132" s="13" t="n"/>
      <c r="H132" s="12">
        <f>IF($G132="","",$G132-TODAY())</f>
        <v/>
      </c>
      <c r="I132" s="12">
        <f>IF($G132="","",IF($G132&lt;TODAY(),"EXPIRED",IF($G132-TODAY()&lt;=30,"RED",IF($G132-TODAY()&lt;=90,"AMBER","GREEN"))))</f>
        <v/>
      </c>
    </row>
    <row r="133">
      <c r="F133" s="13" t="n"/>
      <c r="G133" s="13" t="n"/>
      <c r="H133" s="12">
        <f>IF($G133="","",$G133-TODAY())</f>
        <v/>
      </c>
      <c r="I133" s="12">
        <f>IF($G133="","",IF($G133&lt;TODAY(),"EXPIRED",IF($G133-TODAY()&lt;=30,"RED",IF($G133-TODAY()&lt;=90,"AMBER","GREEN"))))</f>
        <v/>
      </c>
    </row>
    <row r="134">
      <c r="F134" s="13" t="n"/>
      <c r="G134" s="13" t="n"/>
      <c r="H134" s="12">
        <f>IF($G134="","",$G134-TODAY())</f>
        <v/>
      </c>
      <c r="I134" s="12">
        <f>IF($G134="","",IF($G134&lt;TODAY(),"EXPIRED",IF($G134-TODAY()&lt;=30,"RED",IF($G134-TODAY()&lt;=90,"AMBER","GREEN"))))</f>
        <v/>
      </c>
    </row>
    <row r="135">
      <c r="F135" s="13" t="n"/>
      <c r="G135" s="13" t="n"/>
      <c r="H135" s="12">
        <f>IF($G135="","",$G135-TODAY())</f>
        <v/>
      </c>
      <c r="I135" s="12">
        <f>IF($G135="","",IF($G135&lt;TODAY(),"EXPIRED",IF($G135-TODAY()&lt;=30,"RED",IF($G135-TODAY()&lt;=90,"AMBER","GREEN"))))</f>
        <v/>
      </c>
    </row>
    <row r="136">
      <c r="F136" s="13" t="n"/>
      <c r="G136" s="13" t="n"/>
      <c r="H136" s="12">
        <f>IF($G136="","",$G136-TODAY())</f>
        <v/>
      </c>
      <c r="I136" s="12">
        <f>IF($G136="","",IF($G136&lt;TODAY(),"EXPIRED",IF($G136-TODAY()&lt;=30,"RED",IF($G136-TODAY()&lt;=90,"AMBER","GREEN"))))</f>
        <v/>
      </c>
    </row>
    <row r="137">
      <c r="F137" s="13" t="n"/>
      <c r="G137" s="13" t="n"/>
      <c r="H137" s="12">
        <f>IF($G137="","",$G137-TODAY())</f>
        <v/>
      </c>
      <c r="I137" s="12">
        <f>IF($G137="","",IF($G137&lt;TODAY(),"EXPIRED",IF($G137-TODAY()&lt;=30,"RED",IF($G137-TODAY()&lt;=90,"AMBER","GREEN"))))</f>
        <v/>
      </c>
    </row>
    <row r="138">
      <c r="F138" s="13" t="n"/>
      <c r="G138" s="13" t="n"/>
      <c r="H138" s="12">
        <f>IF($G138="","",$G138-TODAY())</f>
        <v/>
      </c>
      <c r="I138" s="12">
        <f>IF($G138="","",IF($G138&lt;TODAY(),"EXPIRED",IF($G138-TODAY()&lt;=30,"RED",IF($G138-TODAY()&lt;=90,"AMBER","GREEN"))))</f>
        <v/>
      </c>
    </row>
    <row r="139">
      <c r="F139" s="13" t="n"/>
      <c r="G139" s="13" t="n"/>
      <c r="H139" s="12">
        <f>IF($G139="","",$G139-TODAY())</f>
        <v/>
      </c>
      <c r="I139" s="12">
        <f>IF($G139="","",IF($G139&lt;TODAY(),"EXPIRED",IF($G139-TODAY()&lt;=30,"RED",IF($G139-TODAY()&lt;=90,"AMBER","GREEN"))))</f>
        <v/>
      </c>
    </row>
    <row r="140">
      <c r="F140" s="13" t="n"/>
      <c r="G140" s="13" t="n"/>
      <c r="H140" s="12">
        <f>IF($G140="","",$G140-TODAY())</f>
        <v/>
      </c>
      <c r="I140" s="12">
        <f>IF($G140="","",IF($G140&lt;TODAY(),"EXPIRED",IF($G140-TODAY()&lt;=30,"RED",IF($G140-TODAY()&lt;=90,"AMBER","GREEN"))))</f>
        <v/>
      </c>
    </row>
    <row r="141">
      <c r="F141" s="13" t="n"/>
      <c r="G141" s="13" t="n"/>
      <c r="H141" s="12">
        <f>IF($G141="","",$G141-TODAY())</f>
        <v/>
      </c>
      <c r="I141" s="12">
        <f>IF($G141="","",IF($G141&lt;TODAY(),"EXPIRED",IF($G141-TODAY()&lt;=30,"RED",IF($G141-TODAY()&lt;=90,"AMBER","GREEN"))))</f>
        <v/>
      </c>
    </row>
    <row r="142">
      <c r="F142" s="13" t="n"/>
      <c r="G142" s="13" t="n"/>
      <c r="H142" s="12">
        <f>IF($G142="","",$G142-TODAY())</f>
        <v/>
      </c>
      <c r="I142" s="12">
        <f>IF($G142="","",IF($G142&lt;TODAY(),"EXPIRED",IF($G142-TODAY()&lt;=30,"RED",IF($G142-TODAY()&lt;=90,"AMBER","GREEN"))))</f>
        <v/>
      </c>
    </row>
    <row r="143">
      <c r="F143" s="13" t="n"/>
      <c r="G143" s="13" t="n"/>
      <c r="H143" s="12">
        <f>IF($G143="","",$G143-TODAY())</f>
        <v/>
      </c>
      <c r="I143" s="12">
        <f>IF($G143="","",IF($G143&lt;TODAY(),"EXPIRED",IF($G143-TODAY()&lt;=30,"RED",IF($G143-TODAY()&lt;=90,"AMBER","GREEN"))))</f>
        <v/>
      </c>
    </row>
    <row r="144">
      <c r="F144" s="13" t="n"/>
      <c r="G144" s="13" t="n"/>
      <c r="H144" s="12">
        <f>IF($G144="","",$G144-TODAY())</f>
        <v/>
      </c>
      <c r="I144" s="12">
        <f>IF($G144="","",IF($G144&lt;TODAY(),"EXPIRED",IF($G144-TODAY()&lt;=30,"RED",IF($G144-TODAY()&lt;=90,"AMBER","GREEN"))))</f>
        <v/>
      </c>
    </row>
    <row r="145">
      <c r="F145" s="13" t="n"/>
      <c r="G145" s="13" t="n"/>
      <c r="H145" s="12">
        <f>IF($G145="","",$G145-TODAY())</f>
        <v/>
      </c>
      <c r="I145" s="12">
        <f>IF($G145="","",IF($G145&lt;TODAY(),"EXPIRED",IF($G145-TODAY()&lt;=30,"RED",IF($G145-TODAY()&lt;=90,"AMBER","GREEN"))))</f>
        <v/>
      </c>
    </row>
    <row r="146">
      <c r="F146" s="13" t="n"/>
      <c r="G146" s="13" t="n"/>
      <c r="H146" s="12">
        <f>IF($G146="","",$G146-TODAY())</f>
        <v/>
      </c>
      <c r="I146" s="12">
        <f>IF($G146="","",IF($G146&lt;TODAY(),"EXPIRED",IF($G146-TODAY()&lt;=30,"RED",IF($G146-TODAY()&lt;=90,"AMBER","GREEN"))))</f>
        <v/>
      </c>
    </row>
    <row r="147">
      <c r="F147" s="13" t="n"/>
      <c r="G147" s="13" t="n"/>
      <c r="H147" s="12">
        <f>IF($G147="","",$G147-TODAY())</f>
        <v/>
      </c>
      <c r="I147" s="12">
        <f>IF($G147="","",IF($G147&lt;TODAY(),"EXPIRED",IF($G147-TODAY()&lt;=30,"RED",IF($G147-TODAY()&lt;=90,"AMBER","GREEN"))))</f>
        <v/>
      </c>
    </row>
    <row r="148">
      <c r="F148" s="13" t="n"/>
      <c r="G148" s="13" t="n"/>
      <c r="H148" s="12">
        <f>IF($G148="","",$G148-TODAY())</f>
        <v/>
      </c>
      <c r="I148" s="12">
        <f>IF($G148="","",IF($G148&lt;TODAY(),"EXPIRED",IF($G148-TODAY()&lt;=30,"RED",IF($G148-TODAY()&lt;=90,"AMBER","GREEN"))))</f>
        <v/>
      </c>
    </row>
    <row r="149">
      <c r="F149" s="13" t="n"/>
      <c r="G149" s="13" t="n"/>
      <c r="H149" s="12">
        <f>IF($G149="","",$G149-TODAY())</f>
        <v/>
      </c>
      <c r="I149" s="12">
        <f>IF($G149="","",IF($G149&lt;TODAY(),"EXPIRED",IF($G149-TODAY()&lt;=30,"RED",IF($G149-TODAY()&lt;=90,"AMBER","GREEN"))))</f>
        <v/>
      </c>
    </row>
    <row r="150">
      <c r="F150" s="13" t="n"/>
      <c r="G150" s="13" t="n"/>
      <c r="H150" s="12">
        <f>IF($G150="","",$G150-TODAY())</f>
        <v/>
      </c>
      <c r="I150" s="12">
        <f>IF($G150="","",IF($G150&lt;TODAY(),"EXPIRED",IF($G150-TODAY()&lt;=30,"RED",IF($G150-TODAY()&lt;=90,"AMBER","GREEN"))))</f>
        <v/>
      </c>
    </row>
    <row r="151">
      <c r="F151" s="13" t="n"/>
      <c r="G151" s="13" t="n"/>
      <c r="H151" s="12">
        <f>IF($G151="","",$G151-TODAY())</f>
        <v/>
      </c>
      <c r="I151" s="12">
        <f>IF($G151="","",IF($G151&lt;TODAY(),"EXPIRED",IF($G151-TODAY()&lt;=30,"RED",IF($G151-TODAY()&lt;=90,"AMBER","GREEN"))))</f>
        <v/>
      </c>
    </row>
    <row r="152">
      <c r="F152" s="13" t="n"/>
      <c r="G152" s="13" t="n"/>
      <c r="H152" s="12">
        <f>IF($G152="","",$G152-TODAY())</f>
        <v/>
      </c>
      <c r="I152" s="12">
        <f>IF($G152="","",IF($G152&lt;TODAY(),"EXPIRED",IF($G152-TODAY()&lt;=30,"RED",IF($G152-TODAY()&lt;=90,"AMBER","GREEN"))))</f>
        <v/>
      </c>
    </row>
    <row r="153">
      <c r="F153" s="13" t="n"/>
      <c r="G153" s="13" t="n"/>
      <c r="H153" s="12">
        <f>IF($G153="","",$G153-TODAY())</f>
        <v/>
      </c>
      <c r="I153" s="12">
        <f>IF($G153="","",IF($G153&lt;TODAY(),"EXPIRED",IF($G153-TODAY()&lt;=30,"RED",IF($G153-TODAY()&lt;=90,"AMBER","GREEN"))))</f>
        <v/>
      </c>
    </row>
    <row r="154">
      <c r="F154" s="13" t="n"/>
      <c r="G154" s="13" t="n"/>
      <c r="H154" s="12">
        <f>IF($G154="","",$G154-TODAY())</f>
        <v/>
      </c>
      <c r="I154" s="12">
        <f>IF($G154="","",IF($G154&lt;TODAY(),"EXPIRED",IF($G154-TODAY()&lt;=30,"RED",IF($G154-TODAY()&lt;=90,"AMBER","GREEN"))))</f>
        <v/>
      </c>
    </row>
    <row r="155">
      <c r="F155" s="13" t="n"/>
      <c r="G155" s="13" t="n"/>
      <c r="H155" s="12">
        <f>IF($G155="","",$G155-TODAY())</f>
        <v/>
      </c>
      <c r="I155" s="12">
        <f>IF($G155="","",IF($G155&lt;TODAY(),"EXPIRED",IF($G155-TODAY()&lt;=30,"RED",IF($G155-TODAY()&lt;=90,"AMBER","GREEN"))))</f>
        <v/>
      </c>
    </row>
    <row r="156">
      <c r="F156" s="13" t="n"/>
      <c r="G156" s="13" t="n"/>
      <c r="H156" s="12">
        <f>IF($G156="","",$G156-TODAY())</f>
        <v/>
      </c>
      <c r="I156" s="12">
        <f>IF($G156="","",IF($G156&lt;TODAY(),"EXPIRED",IF($G156-TODAY()&lt;=30,"RED",IF($G156-TODAY()&lt;=90,"AMBER","GREEN"))))</f>
        <v/>
      </c>
    </row>
    <row r="157">
      <c r="F157" s="13" t="n"/>
      <c r="G157" s="13" t="n"/>
      <c r="H157" s="12">
        <f>IF($G157="","",$G157-TODAY())</f>
        <v/>
      </c>
      <c r="I157" s="12">
        <f>IF($G157="","",IF($G157&lt;TODAY(),"EXPIRED",IF($G157-TODAY()&lt;=30,"RED",IF($G157-TODAY()&lt;=90,"AMBER","GREEN"))))</f>
        <v/>
      </c>
    </row>
    <row r="158">
      <c r="F158" s="13" t="n"/>
      <c r="G158" s="13" t="n"/>
      <c r="H158" s="12">
        <f>IF($G158="","",$G158-TODAY())</f>
        <v/>
      </c>
      <c r="I158" s="12">
        <f>IF($G158="","",IF($G158&lt;TODAY(),"EXPIRED",IF($G158-TODAY()&lt;=30,"RED",IF($G158-TODAY()&lt;=90,"AMBER","GREEN"))))</f>
        <v/>
      </c>
    </row>
    <row r="159">
      <c r="F159" s="13" t="n"/>
      <c r="G159" s="13" t="n"/>
      <c r="H159" s="12">
        <f>IF($G159="","",$G159-TODAY())</f>
        <v/>
      </c>
      <c r="I159" s="12">
        <f>IF($G159="","",IF($G159&lt;TODAY(),"EXPIRED",IF($G159-TODAY()&lt;=30,"RED",IF($G159-TODAY()&lt;=90,"AMBER","GREEN"))))</f>
        <v/>
      </c>
    </row>
    <row r="160">
      <c r="F160" s="13" t="n"/>
      <c r="G160" s="13" t="n"/>
      <c r="H160" s="12">
        <f>IF($G160="","",$G160-TODAY())</f>
        <v/>
      </c>
      <c r="I160" s="12">
        <f>IF($G160="","",IF($G160&lt;TODAY(),"EXPIRED",IF($G160-TODAY()&lt;=30,"RED",IF($G160-TODAY()&lt;=90,"AMBER","GREEN"))))</f>
        <v/>
      </c>
    </row>
    <row r="161">
      <c r="F161" s="13" t="n"/>
      <c r="G161" s="13" t="n"/>
      <c r="H161" s="12">
        <f>IF($G161="","",$G161-TODAY())</f>
        <v/>
      </c>
      <c r="I161" s="12">
        <f>IF($G161="","",IF($G161&lt;TODAY(),"EXPIRED",IF($G161-TODAY()&lt;=30,"RED",IF($G161-TODAY()&lt;=90,"AMBER","GREEN"))))</f>
        <v/>
      </c>
    </row>
    <row r="162">
      <c r="F162" s="13" t="n"/>
      <c r="G162" s="13" t="n"/>
      <c r="H162" s="12">
        <f>IF($G162="","",$G162-TODAY())</f>
        <v/>
      </c>
      <c r="I162" s="12">
        <f>IF($G162="","",IF($G162&lt;TODAY(),"EXPIRED",IF($G162-TODAY()&lt;=30,"RED",IF($G162-TODAY()&lt;=90,"AMBER","GREEN"))))</f>
        <v/>
      </c>
    </row>
    <row r="163">
      <c r="F163" s="13" t="n"/>
      <c r="G163" s="13" t="n"/>
      <c r="H163" s="12">
        <f>IF($G163="","",$G163-TODAY())</f>
        <v/>
      </c>
      <c r="I163" s="12">
        <f>IF($G163="","",IF($G163&lt;TODAY(),"EXPIRED",IF($G163-TODAY()&lt;=30,"RED",IF($G163-TODAY()&lt;=90,"AMBER","GREEN"))))</f>
        <v/>
      </c>
    </row>
    <row r="164">
      <c r="F164" s="13" t="n"/>
      <c r="G164" s="13" t="n"/>
      <c r="H164" s="12">
        <f>IF($G164="","",$G164-TODAY())</f>
        <v/>
      </c>
      <c r="I164" s="12">
        <f>IF($G164="","",IF($G164&lt;TODAY(),"EXPIRED",IF($G164-TODAY()&lt;=30,"RED",IF($G164-TODAY()&lt;=90,"AMBER","GREEN"))))</f>
        <v/>
      </c>
    </row>
    <row r="165">
      <c r="F165" s="13" t="n"/>
      <c r="G165" s="13" t="n"/>
      <c r="H165" s="12">
        <f>IF($G165="","",$G165-TODAY())</f>
        <v/>
      </c>
      <c r="I165" s="12">
        <f>IF($G165="","",IF($G165&lt;TODAY(),"EXPIRED",IF($G165-TODAY()&lt;=30,"RED",IF($G165-TODAY()&lt;=90,"AMBER","GREEN"))))</f>
        <v/>
      </c>
    </row>
    <row r="166">
      <c r="F166" s="13" t="n"/>
      <c r="G166" s="13" t="n"/>
      <c r="H166" s="12">
        <f>IF($G166="","",$G166-TODAY())</f>
        <v/>
      </c>
      <c r="I166" s="12">
        <f>IF($G166="","",IF($G166&lt;TODAY(),"EXPIRED",IF($G166-TODAY()&lt;=30,"RED",IF($G166-TODAY()&lt;=90,"AMBER","GREEN"))))</f>
        <v/>
      </c>
    </row>
    <row r="167">
      <c r="F167" s="13" t="n"/>
      <c r="G167" s="13" t="n"/>
      <c r="H167" s="12">
        <f>IF($G167="","",$G167-TODAY())</f>
        <v/>
      </c>
      <c r="I167" s="12">
        <f>IF($G167="","",IF($G167&lt;TODAY(),"EXPIRED",IF($G167-TODAY()&lt;=30,"RED",IF($G167-TODAY()&lt;=90,"AMBER","GREEN"))))</f>
        <v/>
      </c>
    </row>
    <row r="168">
      <c r="F168" s="13" t="n"/>
      <c r="G168" s="13" t="n"/>
      <c r="H168" s="12">
        <f>IF($G168="","",$G168-TODAY())</f>
        <v/>
      </c>
      <c r="I168" s="12">
        <f>IF($G168="","",IF($G168&lt;TODAY(),"EXPIRED",IF($G168-TODAY()&lt;=30,"RED",IF($G168-TODAY()&lt;=90,"AMBER","GREEN"))))</f>
        <v/>
      </c>
    </row>
    <row r="169">
      <c r="F169" s="13" t="n"/>
      <c r="G169" s="13" t="n"/>
      <c r="H169" s="12">
        <f>IF($G169="","",$G169-TODAY())</f>
        <v/>
      </c>
      <c r="I169" s="12">
        <f>IF($G169="","",IF($G169&lt;TODAY(),"EXPIRED",IF($G169-TODAY()&lt;=30,"RED",IF($G169-TODAY()&lt;=90,"AMBER","GREEN"))))</f>
        <v/>
      </c>
    </row>
    <row r="170">
      <c r="F170" s="13" t="n"/>
      <c r="G170" s="13" t="n"/>
      <c r="H170" s="12">
        <f>IF($G170="","",$G170-TODAY())</f>
        <v/>
      </c>
      <c r="I170" s="12">
        <f>IF($G170="","",IF($G170&lt;TODAY(),"EXPIRED",IF($G170-TODAY()&lt;=30,"RED",IF($G170-TODAY()&lt;=90,"AMBER","GREEN"))))</f>
        <v/>
      </c>
    </row>
    <row r="171">
      <c r="F171" s="13" t="n"/>
      <c r="G171" s="13" t="n"/>
      <c r="H171" s="12">
        <f>IF($G171="","",$G171-TODAY())</f>
        <v/>
      </c>
      <c r="I171" s="12">
        <f>IF($G171="","",IF($G171&lt;TODAY(),"EXPIRED",IF($G171-TODAY()&lt;=30,"RED",IF($G171-TODAY()&lt;=90,"AMBER","GREEN"))))</f>
        <v/>
      </c>
    </row>
    <row r="172">
      <c r="F172" s="13" t="n"/>
      <c r="G172" s="13" t="n"/>
      <c r="H172" s="12">
        <f>IF($G172="","",$G172-TODAY())</f>
        <v/>
      </c>
      <c r="I172" s="12">
        <f>IF($G172="","",IF($G172&lt;TODAY(),"EXPIRED",IF($G172-TODAY()&lt;=30,"RED",IF($G172-TODAY()&lt;=90,"AMBER","GREEN"))))</f>
        <v/>
      </c>
    </row>
    <row r="173">
      <c r="F173" s="13" t="n"/>
      <c r="G173" s="13" t="n"/>
      <c r="H173" s="12">
        <f>IF($G173="","",$G173-TODAY())</f>
        <v/>
      </c>
      <c r="I173" s="12">
        <f>IF($G173="","",IF($G173&lt;TODAY(),"EXPIRED",IF($G173-TODAY()&lt;=30,"RED",IF($G173-TODAY()&lt;=90,"AMBER","GREEN"))))</f>
        <v/>
      </c>
    </row>
    <row r="174">
      <c r="F174" s="13" t="n"/>
      <c r="G174" s="13" t="n"/>
      <c r="H174" s="12">
        <f>IF($G174="","",$G174-TODAY())</f>
        <v/>
      </c>
      <c r="I174" s="12">
        <f>IF($G174="","",IF($G174&lt;TODAY(),"EXPIRED",IF($G174-TODAY()&lt;=30,"RED",IF($G174-TODAY()&lt;=90,"AMBER","GREEN"))))</f>
        <v/>
      </c>
    </row>
    <row r="175">
      <c r="F175" s="13" t="n"/>
      <c r="G175" s="13" t="n"/>
      <c r="H175" s="12">
        <f>IF($G175="","",$G175-TODAY())</f>
        <v/>
      </c>
      <c r="I175" s="12">
        <f>IF($G175="","",IF($G175&lt;TODAY(),"EXPIRED",IF($G175-TODAY()&lt;=30,"RED",IF($G175-TODAY()&lt;=90,"AMBER","GREEN"))))</f>
        <v/>
      </c>
    </row>
    <row r="176">
      <c r="F176" s="13" t="n"/>
      <c r="G176" s="13" t="n"/>
      <c r="H176" s="12">
        <f>IF($G176="","",$G176-TODAY())</f>
        <v/>
      </c>
      <c r="I176" s="12">
        <f>IF($G176="","",IF($G176&lt;TODAY(),"EXPIRED",IF($G176-TODAY()&lt;=30,"RED",IF($G176-TODAY()&lt;=90,"AMBER","GREEN"))))</f>
        <v/>
      </c>
    </row>
    <row r="177">
      <c r="F177" s="13" t="n"/>
      <c r="G177" s="13" t="n"/>
      <c r="H177" s="12">
        <f>IF($G177="","",$G177-TODAY())</f>
        <v/>
      </c>
      <c r="I177" s="12">
        <f>IF($G177="","",IF($G177&lt;TODAY(),"EXPIRED",IF($G177-TODAY()&lt;=30,"RED",IF($G177-TODAY()&lt;=90,"AMBER","GREEN"))))</f>
        <v/>
      </c>
    </row>
    <row r="178">
      <c r="F178" s="13" t="n"/>
      <c r="G178" s="13" t="n"/>
      <c r="H178" s="12">
        <f>IF($G178="","",$G178-TODAY())</f>
        <v/>
      </c>
      <c r="I178" s="12">
        <f>IF($G178="","",IF($G178&lt;TODAY(),"EXPIRED",IF($G178-TODAY()&lt;=30,"RED",IF($G178-TODAY()&lt;=90,"AMBER","GREEN"))))</f>
        <v/>
      </c>
    </row>
    <row r="179">
      <c r="F179" s="13" t="n"/>
      <c r="G179" s="13" t="n"/>
      <c r="H179" s="12">
        <f>IF($G179="","",$G179-TODAY())</f>
        <v/>
      </c>
      <c r="I179" s="12">
        <f>IF($G179="","",IF($G179&lt;TODAY(),"EXPIRED",IF($G179-TODAY()&lt;=30,"RED",IF($G179-TODAY()&lt;=90,"AMBER","GREEN"))))</f>
        <v/>
      </c>
    </row>
    <row r="180">
      <c r="F180" s="13" t="n"/>
      <c r="G180" s="13" t="n"/>
      <c r="H180" s="12">
        <f>IF($G180="","",$G180-TODAY())</f>
        <v/>
      </c>
      <c r="I180" s="12">
        <f>IF($G180="","",IF($G180&lt;TODAY(),"EXPIRED",IF($G180-TODAY()&lt;=30,"RED",IF($G180-TODAY()&lt;=90,"AMBER","GREEN"))))</f>
        <v/>
      </c>
    </row>
    <row r="181">
      <c r="F181" s="13" t="n"/>
      <c r="G181" s="13" t="n"/>
      <c r="H181" s="12">
        <f>IF($G181="","",$G181-TODAY())</f>
        <v/>
      </c>
      <c r="I181" s="12">
        <f>IF($G181="","",IF($G181&lt;TODAY(),"EXPIRED",IF($G181-TODAY()&lt;=30,"RED",IF($G181-TODAY()&lt;=90,"AMBER","GREEN"))))</f>
        <v/>
      </c>
    </row>
    <row r="182">
      <c r="F182" s="13" t="n"/>
      <c r="G182" s="13" t="n"/>
      <c r="H182" s="12">
        <f>IF($G182="","",$G182-TODAY())</f>
        <v/>
      </c>
      <c r="I182" s="12">
        <f>IF($G182="","",IF($G182&lt;TODAY(),"EXPIRED",IF($G182-TODAY()&lt;=30,"RED",IF($G182-TODAY()&lt;=90,"AMBER","GREEN"))))</f>
        <v/>
      </c>
    </row>
    <row r="183">
      <c r="F183" s="13" t="n"/>
      <c r="G183" s="13" t="n"/>
      <c r="H183" s="12">
        <f>IF($G183="","",$G183-TODAY())</f>
        <v/>
      </c>
      <c r="I183" s="12">
        <f>IF($G183="","",IF($G183&lt;TODAY(),"EXPIRED",IF($G183-TODAY()&lt;=30,"RED",IF($G183-TODAY()&lt;=90,"AMBER","GREEN"))))</f>
        <v/>
      </c>
    </row>
    <row r="184">
      <c r="F184" s="13" t="n"/>
      <c r="G184" s="13" t="n"/>
      <c r="H184" s="12">
        <f>IF($G184="","",$G184-TODAY())</f>
        <v/>
      </c>
      <c r="I184" s="12">
        <f>IF($G184="","",IF($G184&lt;TODAY(),"EXPIRED",IF($G184-TODAY()&lt;=30,"RED",IF($G184-TODAY()&lt;=90,"AMBER","GREEN"))))</f>
        <v/>
      </c>
    </row>
    <row r="185">
      <c r="F185" s="13" t="n"/>
      <c r="G185" s="13" t="n"/>
      <c r="H185" s="12">
        <f>IF($G185="","",$G185-TODAY())</f>
        <v/>
      </c>
      <c r="I185" s="12">
        <f>IF($G185="","",IF($G185&lt;TODAY(),"EXPIRED",IF($G185-TODAY()&lt;=30,"RED",IF($G185-TODAY()&lt;=90,"AMBER","GREEN"))))</f>
        <v/>
      </c>
    </row>
    <row r="186">
      <c r="F186" s="13" t="n"/>
      <c r="G186" s="13" t="n"/>
      <c r="H186" s="12">
        <f>IF($G186="","",$G186-TODAY())</f>
        <v/>
      </c>
      <c r="I186" s="12">
        <f>IF($G186="","",IF($G186&lt;TODAY(),"EXPIRED",IF($G186-TODAY()&lt;=30,"RED",IF($G186-TODAY()&lt;=90,"AMBER","GREEN"))))</f>
        <v/>
      </c>
    </row>
    <row r="187">
      <c r="F187" s="13" t="n"/>
      <c r="G187" s="13" t="n"/>
      <c r="H187" s="12">
        <f>IF($G187="","",$G187-TODAY())</f>
        <v/>
      </c>
      <c r="I187" s="12">
        <f>IF($G187="","",IF($G187&lt;TODAY(),"EXPIRED",IF($G187-TODAY()&lt;=30,"RED",IF($G187-TODAY()&lt;=90,"AMBER","GREEN"))))</f>
        <v/>
      </c>
    </row>
    <row r="188">
      <c r="F188" s="13" t="n"/>
      <c r="G188" s="13" t="n"/>
      <c r="H188" s="12">
        <f>IF($G188="","",$G188-TODAY())</f>
        <v/>
      </c>
      <c r="I188" s="12">
        <f>IF($G188="","",IF($G188&lt;TODAY(),"EXPIRED",IF($G188-TODAY()&lt;=30,"RED",IF($G188-TODAY()&lt;=90,"AMBER","GREEN"))))</f>
        <v/>
      </c>
    </row>
    <row r="189">
      <c r="F189" s="13" t="n"/>
      <c r="G189" s="13" t="n"/>
      <c r="H189" s="12">
        <f>IF($G189="","",$G189-TODAY())</f>
        <v/>
      </c>
      <c r="I189" s="12">
        <f>IF($G189="","",IF($G189&lt;TODAY(),"EXPIRED",IF($G189-TODAY()&lt;=30,"RED",IF($G189-TODAY()&lt;=90,"AMBER","GREEN"))))</f>
        <v/>
      </c>
    </row>
    <row r="190">
      <c r="F190" s="13" t="n"/>
      <c r="G190" s="13" t="n"/>
      <c r="H190" s="12">
        <f>IF($G190="","",$G190-TODAY())</f>
        <v/>
      </c>
      <c r="I190" s="12">
        <f>IF($G190="","",IF($G190&lt;TODAY(),"EXPIRED",IF($G190-TODAY()&lt;=30,"RED",IF($G190-TODAY()&lt;=90,"AMBER","GREEN"))))</f>
        <v/>
      </c>
    </row>
    <row r="191">
      <c r="F191" s="13" t="n"/>
      <c r="G191" s="13" t="n"/>
      <c r="H191" s="12">
        <f>IF($G191="","",$G191-TODAY())</f>
        <v/>
      </c>
      <c r="I191" s="12">
        <f>IF($G191="","",IF($G191&lt;TODAY(),"EXPIRED",IF($G191-TODAY()&lt;=30,"RED",IF($G191-TODAY()&lt;=90,"AMBER","GREEN"))))</f>
        <v/>
      </c>
    </row>
    <row r="192">
      <c r="F192" s="13" t="n"/>
      <c r="G192" s="13" t="n"/>
      <c r="H192" s="12">
        <f>IF($G192="","",$G192-TODAY())</f>
        <v/>
      </c>
      <c r="I192" s="12">
        <f>IF($G192="","",IF($G192&lt;TODAY(),"EXPIRED",IF($G192-TODAY()&lt;=30,"RED",IF($G192-TODAY()&lt;=90,"AMBER","GREEN"))))</f>
        <v/>
      </c>
    </row>
    <row r="193">
      <c r="F193" s="13" t="n"/>
      <c r="G193" s="13" t="n"/>
      <c r="H193" s="12">
        <f>IF($G193="","",$G193-TODAY())</f>
        <v/>
      </c>
      <c r="I193" s="12">
        <f>IF($G193="","",IF($G193&lt;TODAY(),"EXPIRED",IF($G193-TODAY()&lt;=30,"RED",IF($G193-TODAY()&lt;=90,"AMBER","GREEN"))))</f>
        <v/>
      </c>
    </row>
    <row r="194">
      <c r="F194" s="13" t="n"/>
      <c r="G194" s="13" t="n"/>
      <c r="H194" s="12">
        <f>IF($G194="","",$G194-TODAY())</f>
        <v/>
      </c>
      <c r="I194" s="12">
        <f>IF($G194="","",IF($G194&lt;TODAY(),"EXPIRED",IF($G194-TODAY()&lt;=30,"RED",IF($G194-TODAY()&lt;=90,"AMBER","GREEN"))))</f>
        <v/>
      </c>
    </row>
    <row r="195">
      <c r="F195" s="13" t="n"/>
      <c r="G195" s="13" t="n"/>
      <c r="H195" s="12">
        <f>IF($G195="","",$G195-TODAY())</f>
        <v/>
      </c>
      <c r="I195" s="12">
        <f>IF($G195="","",IF($G195&lt;TODAY(),"EXPIRED",IF($G195-TODAY()&lt;=30,"RED",IF($G195-TODAY()&lt;=90,"AMBER","GREEN"))))</f>
        <v/>
      </c>
    </row>
    <row r="196">
      <c r="F196" s="13" t="n"/>
      <c r="G196" s="13" t="n"/>
      <c r="H196" s="12">
        <f>IF($G196="","",$G196-TODAY())</f>
        <v/>
      </c>
      <c r="I196" s="12">
        <f>IF($G196="","",IF($G196&lt;TODAY(),"EXPIRED",IF($G196-TODAY()&lt;=30,"RED",IF($G196-TODAY()&lt;=90,"AMBER","GREEN"))))</f>
        <v/>
      </c>
    </row>
    <row r="197">
      <c r="F197" s="13" t="n"/>
      <c r="G197" s="13" t="n"/>
      <c r="H197" s="12">
        <f>IF($G197="","",$G197-TODAY())</f>
        <v/>
      </c>
      <c r="I197" s="12">
        <f>IF($G197="","",IF($G197&lt;TODAY(),"EXPIRED",IF($G197-TODAY()&lt;=30,"RED",IF($G197-TODAY()&lt;=90,"AMBER","GREEN"))))</f>
        <v/>
      </c>
    </row>
    <row r="198">
      <c r="F198" s="13" t="n"/>
      <c r="G198" s="13" t="n"/>
      <c r="H198" s="12">
        <f>IF($G198="","",$G198-TODAY())</f>
        <v/>
      </c>
      <c r="I198" s="12">
        <f>IF($G198="","",IF($G198&lt;TODAY(),"EXPIRED",IF($G198-TODAY()&lt;=30,"RED",IF($G198-TODAY()&lt;=90,"AMBER","GREEN"))))</f>
        <v/>
      </c>
    </row>
    <row r="199">
      <c r="F199" s="13" t="n"/>
      <c r="G199" s="13" t="n"/>
      <c r="H199" s="12">
        <f>IF($G199="","",$G199-TODAY())</f>
        <v/>
      </c>
      <c r="I199" s="12">
        <f>IF($G199="","",IF($G199&lt;TODAY(),"EXPIRED",IF($G199-TODAY()&lt;=30,"RED",IF($G199-TODAY()&lt;=90,"AMBER","GREEN"))))</f>
        <v/>
      </c>
    </row>
    <row r="200">
      <c r="F200" s="13" t="n"/>
      <c r="G200" s="13" t="n"/>
      <c r="H200" s="12">
        <f>IF($G200="","",$G200-TODAY())</f>
        <v/>
      </c>
      <c r="I200" s="12">
        <f>IF($G200="","",IF($G200&lt;TODAY(),"EXPIRED",IF($G200-TODAY()&lt;=30,"RED",IF($G200-TODAY()&lt;=90,"AMBER","GREEN"))))</f>
        <v/>
      </c>
    </row>
    <row r="201">
      <c r="F201" s="13" t="n"/>
      <c r="G201" s="13" t="n"/>
      <c r="H201" s="12">
        <f>IF($G201="","",$G201-TODAY())</f>
        <v/>
      </c>
      <c r="I201" s="12">
        <f>IF($G201="","",IF($G201&lt;TODAY(),"EXPIRED",IF($G201-TODAY()&lt;=30,"RED",IF($G201-TODAY()&lt;=90,"AMBER","GREEN"))))</f>
        <v/>
      </c>
    </row>
    <row r="202">
      <c r="F202" s="13" t="n"/>
      <c r="G202" s="13" t="n"/>
      <c r="H202" s="12">
        <f>IF($G202="","",$G202-TODAY())</f>
        <v/>
      </c>
      <c r="I202" s="12">
        <f>IF($G202="","",IF($G202&lt;TODAY(),"EXPIRED",IF($G202-TODAY()&lt;=30,"RED",IF($G202-TODAY()&lt;=90,"AMBER","GREEN"))))</f>
        <v/>
      </c>
    </row>
    <row r="203">
      <c r="F203" s="13" t="n"/>
      <c r="G203" s="13" t="n"/>
      <c r="H203" s="12">
        <f>IF($G203="","",$G203-TODAY())</f>
        <v/>
      </c>
      <c r="I203" s="12">
        <f>IF($G203="","",IF($G203&lt;TODAY(),"EXPIRED",IF($G203-TODAY()&lt;=30,"RED",IF($G203-TODAY()&lt;=90,"AMBER","GREEN"))))</f>
        <v/>
      </c>
    </row>
    <row r="204">
      <c r="F204" s="13" t="n"/>
      <c r="G204" s="13" t="n"/>
      <c r="H204" s="12">
        <f>IF($G204="","",$G204-TODAY())</f>
        <v/>
      </c>
      <c r="I204" s="12">
        <f>IF($G204="","",IF($G204&lt;TODAY(),"EXPIRED",IF($G204-TODAY()&lt;=30,"RED",IF($G204-TODAY()&lt;=90,"AMBER","GREEN"))))</f>
        <v/>
      </c>
    </row>
    <row r="205">
      <c r="F205" s="13" t="n"/>
      <c r="G205" s="13" t="n"/>
      <c r="H205" s="12">
        <f>IF($G205="","",$G205-TODAY())</f>
        <v/>
      </c>
      <c r="I205" s="12">
        <f>IF($G205="","",IF($G205&lt;TODAY(),"EXPIRED",IF($G205-TODAY()&lt;=30,"RED",IF($G205-TODAY()&lt;=90,"AMBER","GREEN"))))</f>
        <v/>
      </c>
    </row>
    <row r="206">
      <c r="F206" s="13" t="n"/>
      <c r="G206" s="13" t="n"/>
      <c r="H206" s="12">
        <f>IF($G206="","",$G206-TODAY())</f>
        <v/>
      </c>
      <c r="I206" s="12">
        <f>IF($G206="","",IF($G206&lt;TODAY(),"EXPIRED",IF($G206-TODAY()&lt;=30,"RED",IF($G206-TODAY()&lt;=90,"AMBER","GREEN"))))</f>
        <v/>
      </c>
    </row>
    <row r="207">
      <c r="F207" s="13" t="n"/>
      <c r="G207" s="13" t="n"/>
      <c r="H207" s="12">
        <f>IF($G207="","",$G207-TODAY())</f>
        <v/>
      </c>
      <c r="I207" s="12">
        <f>IF($G207="","",IF($G207&lt;TODAY(),"EXPIRED",IF($G207-TODAY()&lt;=30,"RED",IF($G207-TODAY()&lt;=90,"AMBER","GREEN"))))</f>
        <v/>
      </c>
    </row>
    <row r="208">
      <c r="F208" s="13" t="n"/>
      <c r="G208" s="13" t="n"/>
      <c r="H208" s="12">
        <f>IF($G208="","",$G208-TODAY())</f>
        <v/>
      </c>
      <c r="I208" s="12">
        <f>IF($G208="","",IF($G208&lt;TODAY(),"EXPIRED",IF($G208-TODAY()&lt;=30,"RED",IF($G208-TODAY()&lt;=90,"AMBER","GREEN"))))</f>
        <v/>
      </c>
    </row>
    <row r="209">
      <c r="F209" s="13" t="n"/>
      <c r="G209" s="13" t="n"/>
      <c r="H209" s="12">
        <f>IF($G209="","",$G209-TODAY())</f>
        <v/>
      </c>
      <c r="I209" s="12">
        <f>IF($G209="","",IF($G209&lt;TODAY(),"EXPIRED",IF($G209-TODAY()&lt;=30,"RED",IF($G209-TODAY()&lt;=90,"AMBER","GREEN"))))</f>
        <v/>
      </c>
    </row>
    <row r="210">
      <c r="F210" s="13" t="n"/>
      <c r="G210" s="13" t="n"/>
      <c r="H210" s="12">
        <f>IF($G210="","",$G210-TODAY())</f>
        <v/>
      </c>
      <c r="I210" s="12">
        <f>IF($G210="","",IF($G210&lt;TODAY(),"EXPIRED",IF($G210-TODAY()&lt;=30,"RED",IF($G210-TODAY()&lt;=90,"AMBER","GREEN"))))</f>
        <v/>
      </c>
    </row>
    <row r="211">
      <c r="F211" s="13" t="n"/>
      <c r="G211" s="13" t="n"/>
      <c r="H211" s="12">
        <f>IF($G211="","",$G211-TODAY())</f>
        <v/>
      </c>
      <c r="I211" s="12">
        <f>IF($G211="","",IF($G211&lt;TODAY(),"EXPIRED",IF($G211-TODAY()&lt;=30,"RED",IF($G211-TODAY()&lt;=90,"AMBER","GREEN"))))</f>
        <v/>
      </c>
    </row>
    <row r="212">
      <c r="F212" s="13" t="n"/>
      <c r="G212" s="13" t="n"/>
      <c r="H212" s="12">
        <f>IF($G212="","",$G212-TODAY())</f>
        <v/>
      </c>
      <c r="I212" s="12">
        <f>IF($G212="","",IF($G212&lt;TODAY(),"EXPIRED",IF($G212-TODAY()&lt;=30,"RED",IF($G212-TODAY()&lt;=90,"AMBER","GREEN"))))</f>
        <v/>
      </c>
    </row>
    <row r="213">
      <c r="F213" s="13" t="n"/>
      <c r="G213" s="13" t="n"/>
      <c r="H213" s="12">
        <f>IF($G213="","",$G213-TODAY())</f>
        <v/>
      </c>
      <c r="I213" s="12">
        <f>IF($G213="","",IF($G213&lt;TODAY(),"EXPIRED",IF($G213-TODAY()&lt;=30,"RED",IF($G213-TODAY()&lt;=90,"AMBER","GREEN"))))</f>
        <v/>
      </c>
    </row>
    <row r="214">
      <c r="F214" s="13" t="n"/>
      <c r="G214" s="13" t="n"/>
      <c r="H214" s="12">
        <f>IF($G214="","",$G214-TODAY())</f>
        <v/>
      </c>
      <c r="I214" s="12">
        <f>IF($G214="","",IF($G214&lt;TODAY(),"EXPIRED",IF($G214-TODAY()&lt;=30,"RED",IF($G214-TODAY()&lt;=90,"AMBER","GREEN"))))</f>
        <v/>
      </c>
    </row>
    <row r="215">
      <c r="F215" s="13" t="n"/>
      <c r="G215" s="13" t="n"/>
      <c r="H215" s="12">
        <f>IF($G215="","",$G215-TODAY())</f>
        <v/>
      </c>
      <c r="I215" s="12">
        <f>IF($G215="","",IF($G215&lt;TODAY(),"EXPIRED",IF($G215-TODAY()&lt;=30,"RED",IF($G215-TODAY()&lt;=90,"AMBER","GREEN"))))</f>
        <v/>
      </c>
    </row>
    <row r="216">
      <c r="F216" s="13" t="n"/>
      <c r="G216" s="13" t="n"/>
      <c r="H216" s="12">
        <f>IF($G216="","",$G216-TODAY())</f>
        <v/>
      </c>
      <c r="I216" s="12">
        <f>IF($G216="","",IF($G216&lt;TODAY(),"EXPIRED",IF($G216-TODAY()&lt;=30,"RED",IF($G216-TODAY()&lt;=90,"AMBER","GREEN"))))</f>
        <v/>
      </c>
    </row>
    <row r="217">
      <c r="F217" s="13" t="n"/>
      <c r="G217" s="13" t="n"/>
      <c r="H217" s="12">
        <f>IF($G217="","",$G217-TODAY())</f>
        <v/>
      </c>
      <c r="I217" s="12">
        <f>IF($G217="","",IF($G217&lt;TODAY(),"EXPIRED",IF($G217-TODAY()&lt;=30,"RED",IF($G217-TODAY()&lt;=90,"AMBER","GREEN"))))</f>
        <v/>
      </c>
    </row>
    <row r="218">
      <c r="F218" s="13" t="n"/>
      <c r="G218" s="13" t="n"/>
      <c r="H218" s="12">
        <f>IF($G218="","",$G218-TODAY())</f>
        <v/>
      </c>
      <c r="I218" s="12">
        <f>IF($G218="","",IF($G218&lt;TODAY(),"EXPIRED",IF($G218-TODAY()&lt;=30,"RED",IF($G218-TODAY()&lt;=90,"AMBER","GREEN"))))</f>
        <v/>
      </c>
    </row>
    <row r="219">
      <c r="F219" s="13" t="n"/>
      <c r="G219" s="13" t="n"/>
      <c r="H219" s="12">
        <f>IF($G219="","",$G219-TODAY())</f>
        <v/>
      </c>
      <c r="I219" s="12">
        <f>IF($G219="","",IF($G219&lt;TODAY(),"EXPIRED",IF($G219-TODAY()&lt;=30,"RED",IF($G219-TODAY()&lt;=90,"AMBER","GREEN"))))</f>
        <v/>
      </c>
    </row>
    <row r="220">
      <c r="F220" s="13" t="n"/>
      <c r="G220" s="13" t="n"/>
      <c r="H220" s="12">
        <f>IF($G220="","",$G220-TODAY())</f>
        <v/>
      </c>
      <c r="I220" s="12">
        <f>IF($G220="","",IF($G220&lt;TODAY(),"EXPIRED",IF($G220-TODAY()&lt;=30,"RED",IF($G220-TODAY()&lt;=90,"AMBER","GREEN"))))</f>
        <v/>
      </c>
    </row>
    <row r="221">
      <c r="F221" s="13" t="n"/>
      <c r="G221" s="13" t="n"/>
      <c r="H221" s="12">
        <f>IF($G221="","",$G221-TODAY())</f>
        <v/>
      </c>
      <c r="I221" s="12">
        <f>IF($G221="","",IF($G221&lt;TODAY(),"EXPIRED",IF($G221-TODAY()&lt;=30,"RED",IF($G221-TODAY()&lt;=90,"AMBER","GREEN"))))</f>
        <v/>
      </c>
    </row>
    <row r="222">
      <c r="F222" s="13" t="n"/>
      <c r="G222" s="13" t="n"/>
      <c r="H222" s="12">
        <f>IF($G222="","",$G222-TODAY())</f>
        <v/>
      </c>
      <c r="I222" s="12">
        <f>IF($G222="","",IF($G222&lt;TODAY(),"EXPIRED",IF($G222-TODAY()&lt;=30,"RED",IF($G222-TODAY()&lt;=90,"AMBER","GREEN"))))</f>
        <v/>
      </c>
    </row>
    <row r="223">
      <c r="F223" s="13" t="n"/>
      <c r="G223" s="13" t="n"/>
      <c r="H223" s="12">
        <f>IF($G223="","",$G223-TODAY())</f>
        <v/>
      </c>
      <c r="I223" s="12">
        <f>IF($G223="","",IF($G223&lt;TODAY(),"EXPIRED",IF($G223-TODAY()&lt;=30,"RED",IF($G223-TODAY()&lt;=90,"AMBER","GREEN"))))</f>
        <v/>
      </c>
    </row>
    <row r="224">
      <c r="F224" s="13" t="n"/>
      <c r="G224" s="13" t="n"/>
      <c r="H224" s="12">
        <f>IF($G224="","",$G224-TODAY())</f>
        <v/>
      </c>
      <c r="I224" s="12">
        <f>IF($G224="","",IF($G224&lt;TODAY(),"EXPIRED",IF($G224-TODAY()&lt;=30,"RED",IF($G224-TODAY()&lt;=90,"AMBER","GREEN"))))</f>
        <v/>
      </c>
    </row>
    <row r="225">
      <c r="F225" s="13" t="n"/>
      <c r="G225" s="13" t="n"/>
      <c r="H225" s="12">
        <f>IF($G225="","",$G225-TODAY())</f>
        <v/>
      </c>
      <c r="I225" s="12">
        <f>IF($G225="","",IF($G225&lt;TODAY(),"EXPIRED",IF($G225-TODAY()&lt;=30,"RED",IF($G225-TODAY()&lt;=90,"AMBER","GREEN"))))</f>
        <v/>
      </c>
    </row>
    <row r="226">
      <c r="F226" s="13" t="n"/>
      <c r="G226" s="13" t="n"/>
      <c r="H226" s="12">
        <f>IF($G226="","",$G226-TODAY())</f>
        <v/>
      </c>
      <c r="I226" s="12">
        <f>IF($G226="","",IF($G226&lt;TODAY(),"EXPIRED",IF($G226-TODAY()&lt;=30,"RED",IF($G226-TODAY()&lt;=90,"AMBER","GREEN"))))</f>
        <v/>
      </c>
    </row>
    <row r="227">
      <c r="F227" s="13" t="n"/>
      <c r="G227" s="13" t="n"/>
      <c r="H227" s="12">
        <f>IF($G227="","",$G227-TODAY())</f>
        <v/>
      </c>
      <c r="I227" s="12">
        <f>IF($G227="","",IF($G227&lt;TODAY(),"EXPIRED",IF($G227-TODAY()&lt;=30,"RED",IF($G227-TODAY()&lt;=90,"AMBER","GREEN"))))</f>
        <v/>
      </c>
    </row>
    <row r="228">
      <c r="F228" s="13" t="n"/>
      <c r="G228" s="13" t="n"/>
      <c r="H228" s="12">
        <f>IF($G228="","",$G228-TODAY())</f>
        <v/>
      </c>
      <c r="I228" s="12">
        <f>IF($G228="","",IF($G228&lt;TODAY(),"EXPIRED",IF($G228-TODAY()&lt;=30,"RED",IF($G228-TODAY()&lt;=90,"AMBER","GREEN"))))</f>
        <v/>
      </c>
    </row>
    <row r="229">
      <c r="F229" s="13" t="n"/>
      <c r="G229" s="13" t="n"/>
      <c r="H229" s="12">
        <f>IF($G229="","",$G229-TODAY())</f>
        <v/>
      </c>
      <c r="I229" s="12">
        <f>IF($G229="","",IF($G229&lt;TODAY(),"EXPIRED",IF($G229-TODAY()&lt;=30,"RED",IF($G229-TODAY()&lt;=90,"AMBER","GREEN"))))</f>
        <v/>
      </c>
    </row>
    <row r="230">
      <c r="F230" s="13" t="n"/>
      <c r="G230" s="13" t="n"/>
      <c r="H230" s="12">
        <f>IF($G230="","",$G230-TODAY())</f>
        <v/>
      </c>
      <c r="I230" s="12">
        <f>IF($G230="","",IF($G230&lt;TODAY(),"EXPIRED",IF($G230-TODAY()&lt;=30,"RED",IF($G230-TODAY()&lt;=90,"AMBER","GREEN"))))</f>
        <v/>
      </c>
    </row>
    <row r="231">
      <c r="F231" s="13" t="n"/>
      <c r="G231" s="13" t="n"/>
      <c r="H231" s="12">
        <f>IF($G231="","",$G231-TODAY())</f>
        <v/>
      </c>
      <c r="I231" s="12">
        <f>IF($G231="","",IF($G231&lt;TODAY(),"EXPIRED",IF($G231-TODAY()&lt;=30,"RED",IF($G231-TODAY()&lt;=90,"AMBER","GREEN"))))</f>
        <v/>
      </c>
    </row>
    <row r="232">
      <c r="F232" s="13" t="n"/>
      <c r="G232" s="13" t="n"/>
      <c r="H232" s="12">
        <f>IF($G232="","",$G232-TODAY())</f>
        <v/>
      </c>
      <c r="I232" s="12">
        <f>IF($G232="","",IF($G232&lt;TODAY(),"EXPIRED",IF($G232-TODAY()&lt;=30,"RED",IF($G232-TODAY()&lt;=90,"AMBER","GREEN"))))</f>
        <v/>
      </c>
    </row>
    <row r="233">
      <c r="F233" s="13" t="n"/>
      <c r="G233" s="13" t="n"/>
      <c r="H233" s="12">
        <f>IF($G233="","",$G233-TODAY())</f>
        <v/>
      </c>
      <c r="I233" s="12">
        <f>IF($G233="","",IF($G233&lt;TODAY(),"EXPIRED",IF($G233-TODAY()&lt;=30,"RED",IF($G233-TODAY()&lt;=90,"AMBER","GREEN"))))</f>
        <v/>
      </c>
    </row>
    <row r="234">
      <c r="F234" s="13" t="n"/>
      <c r="G234" s="13" t="n"/>
      <c r="H234" s="12">
        <f>IF($G234="","",$G234-TODAY())</f>
        <v/>
      </c>
      <c r="I234" s="12">
        <f>IF($G234="","",IF($G234&lt;TODAY(),"EXPIRED",IF($G234-TODAY()&lt;=30,"RED",IF($G234-TODAY()&lt;=90,"AMBER","GREEN"))))</f>
        <v/>
      </c>
    </row>
    <row r="235">
      <c r="F235" s="13" t="n"/>
      <c r="G235" s="13" t="n"/>
      <c r="H235" s="12">
        <f>IF($G235="","",$G235-TODAY())</f>
        <v/>
      </c>
      <c r="I235" s="12">
        <f>IF($G235="","",IF($G235&lt;TODAY(),"EXPIRED",IF($G235-TODAY()&lt;=30,"RED",IF($G235-TODAY()&lt;=90,"AMBER","GREEN"))))</f>
        <v/>
      </c>
    </row>
    <row r="236">
      <c r="F236" s="13" t="n"/>
      <c r="G236" s="13" t="n"/>
      <c r="H236" s="12">
        <f>IF($G236="","",$G236-TODAY())</f>
        <v/>
      </c>
      <c r="I236" s="12">
        <f>IF($G236="","",IF($G236&lt;TODAY(),"EXPIRED",IF($G236-TODAY()&lt;=30,"RED",IF($G236-TODAY()&lt;=90,"AMBER","GREEN"))))</f>
        <v/>
      </c>
    </row>
    <row r="237">
      <c r="F237" s="13" t="n"/>
      <c r="G237" s="13" t="n"/>
      <c r="H237" s="12">
        <f>IF($G237="","",$G237-TODAY())</f>
        <v/>
      </c>
      <c r="I237" s="12">
        <f>IF($G237="","",IF($G237&lt;TODAY(),"EXPIRED",IF($G237-TODAY()&lt;=30,"RED",IF($G237-TODAY()&lt;=90,"AMBER","GREEN"))))</f>
        <v/>
      </c>
    </row>
    <row r="238">
      <c r="F238" s="13" t="n"/>
      <c r="G238" s="13" t="n"/>
      <c r="H238" s="12">
        <f>IF($G238="","",$G238-TODAY())</f>
        <v/>
      </c>
      <c r="I238" s="12">
        <f>IF($G238="","",IF($G238&lt;TODAY(),"EXPIRED",IF($G238-TODAY()&lt;=30,"RED",IF($G238-TODAY()&lt;=90,"AMBER","GREEN"))))</f>
        <v/>
      </c>
    </row>
    <row r="239">
      <c r="F239" s="13" t="n"/>
      <c r="G239" s="13" t="n"/>
      <c r="H239" s="12">
        <f>IF($G239="","",$G239-TODAY())</f>
        <v/>
      </c>
      <c r="I239" s="12">
        <f>IF($G239="","",IF($G239&lt;TODAY(),"EXPIRED",IF($G239-TODAY()&lt;=30,"RED",IF($G239-TODAY()&lt;=90,"AMBER","GREEN"))))</f>
        <v/>
      </c>
    </row>
    <row r="240">
      <c r="F240" s="13" t="n"/>
      <c r="G240" s="13" t="n"/>
      <c r="H240" s="12">
        <f>IF($G240="","",$G240-TODAY())</f>
        <v/>
      </c>
      <c r="I240" s="12">
        <f>IF($G240="","",IF($G240&lt;TODAY(),"EXPIRED",IF($G240-TODAY()&lt;=30,"RED",IF($G240-TODAY()&lt;=90,"AMBER","GREEN"))))</f>
        <v/>
      </c>
    </row>
    <row r="241">
      <c r="F241" s="13" t="n"/>
      <c r="G241" s="13" t="n"/>
      <c r="H241" s="12">
        <f>IF($G241="","",$G241-TODAY())</f>
        <v/>
      </c>
      <c r="I241" s="12">
        <f>IF($G241="","",IF($G241&lt;TODAY(),"EXPIRED",IF($G241-TODAY()&lt;=30,"RED",IF($G241-TODAY()&lt;=90,"AMBER","GREEN"))))</f>
        <v/>
      </c>
    </row>
    <row r="242">
      <c r="F242" s="13" t="n"/>
      <c r="G242" s="13" t="n"/>
      <c r="H242" s="12">
        <f>IF($G242="","",$G242-TODAY())</f>
        <v/>
      </c>
      <c r="I242" s="12">
        <f>IF($G242="","",IF($G242&lt;TODAY(),"EXPIRED",IF($G242-TODAY()&lt;=30,"RED",IF($G242-TODAY()&lt;=90,"AMBER","GREEN"))))</f>
        <v/>
      </c>
    </row>
    <row r="243">
      <c r="F243" s="13" t="n"/>
      <c r="G243" s="13" t="n"/>
      <c r="H243" s="12">
        <f>IF($G243="","",$G243-TODAY())</f>
        <v/>
      </c>
      <c r="I243" s="12">
        <f>IF($G243="","",IF($G243&lt;TODAY(),"EXPIRED",IF($G243-TODAY()&lt;=30,"RED",IF($G243-TODAY()&lt;=90,"AMBER","GREEN"))))</f>
        <v/>
      </c>
    </row>
    <row r="244">
      <c r="F244" s="13" t="n"/>
      <c r="G244" s="13" t="n"/>
      <c r="H244" s="12">
        <f>IF($G244="","",$G244-TODAY())</f>
        <v/>
      </c>
      <c r="I244" s="12">
        <f>IF($G244="","",IF($G244&lt;TODAY(),"EXPIRED",IF($G244-TODAY()&lt;=30,"RED",IF($G244-TODAY()&lt;=90,"AMBER","GREEN"))))</f>
        <v/>
      </c>
    </row>
    <row r="245">
      <c r="F245" s="13" t="n"/>
      <c r="G245" s="13" t="n"/>
      <c r="H245" s="12">
        <f>IF($G245="","",$G245-TODAY())</f>
        <v/>
      </c>
      <c r="I245" s="12">
        <f>IF($G245="","",IF($G245&lt;TODAY(),"EXPIRED",IF($G245-TODAY()&lt;=30,"RED",IF($G245-TODAY()&lt;=90,"AMBER","GREEN"))))</f>
        <v/>
      </c>
    </row>
    <row r="246">
      <c r="F246" s="13" t="n"/>
      <c r="G246" s="13" t="n"/>
      <c r="H246" s="12">
        <f>IF($G246="","",$G246-TODAY())</f>
        <v/>
      </c>
      <c r="I246" s="12">
        <f>IF($G246="","",IF($G246&lt;TODAY(),"EXPIRED",IF($G246-TODAY()&lt;=30,"RED",IF($G246-TODAY()&lt;=90,"AMBER","GREEN"))))</f>
        <v/>
      </c>
    </row>
    <row r="247">
      <c r="F247" s="13" t="n"/>
      <c r="G247" s="13" t="n"/>
      <c r="H247" s="12">
        <f>IF($G247="","",$G247-TODAY())</f>
        <v/>
      </c>
      <c r="I247" s="12">
        <f>IF($G247="","",IF($G247&lt;TODAY(),"EXPIRED",IF($G247-TODAY()&lt;=30,"RED",IF($G247-TODAY()&lt;=90,"AMBER","GREEN"))))</f>
        <v/>
      </c>
    </row>
    <row r="248">
      <c r="F248" s="13" t="n"/>
      <c r="G248" s="13" t="n"/>
      <c r="H248" s="12">
        <f>IF($G248="","",$G248-TODAY())</f>
        <v/>
      </c>
      <c r="I248" s="12">
        <f>IF($G248="","",IF($G248&lt;TODAY(),"EXPIRED",IF($G248-TODAY()&lt;=30,"RED",IF($G248-TODAY()&lt;=90,"AMBER","GREEN"))))</f>
        <v/>
      </c>
    </row>
    <row r="249">
      <c r="F249" s="13" t="n"/>
      <c r="G249" s="13" t="n"/>
      <c r="H249" s="12">
        <f>IF($G249="","",$G249-TODAY())</f>
        <v/>
      </c>
      <c r="I249" s="12">
        <f>IF($G249="","",IF($G249&lt;TODAY(),"EXPIRED",IF($G249-TODAY()&lt;=30,"RED",IF($G249-TODAY()&lt;=90,"AMBER","GREEN"))))</f>
        <v/>
      </c>
    </row>
    <row r="250">
      <c r="F250" s="13" t="n"/>
      <c r="G250" s="13" t="n"/>
      <c r="H250" s="12">
        <f>IF($G250="","",$G250-TODAY())</f>
        <v/>
      </c>
      <c r="I250" s="12">
        <f>IF($G250="","",IF($G250&lt;TODAY(),"EXPIRED",IF($G250-TODAY()&lt;=30,"RED",IF($G250-TODAY()&lt;=90,"AMBER","GREEN"))))</f>
        <v/>
      </c>
    </row>
    <row r="251">
      <c r="F251" s="13" t="n"/>
      <c r="G251" s="13" t="n"/>
      <c r="H251" s="12">
        <f>IF($G251="","",$G251-TODAY())</f>
        <v/>
      </c>
      <c r="I251" s="12">
        <f>IF($G251="","",IF($G251&lt;TODAY(),"EXPIRED",IF($G251-TODAY()&lt;=30,"RED",IF($G251-TODAY()&lt;=90,"AMBER","GREEN"))))</f>
        <v/>
      </c>
    </row>
    <row r="252">
      <c r="F252" s="13" t="n"/>
      <c r="G252" s="13" t="n"/>
      <c r="H252" s="12">
        <f>IF($G252="","",$G252-TODAY())</f>
        <v/>
      </c>
      <c r="I252" s="12">
        <f>IF($G252="","",IF($G252&lt;TODAY(),"EXPIRED",IF($G252-TODAY()&lt;=30,"RED",IF($G252-TODAY()&lt;=90,"AMBER","GREEN"))))</f>
        <v/>
      </c>
    </row>
    <row r="253">
      <c r="F253" s="13" t="n"/>
      <c r="G253" s="13" t="n"/>
      <c r="H253" s="12">
        <f>IF($G253="","",$G253-TODAY())</f>
        <v/>
      </c>
      <c r="I253" s="12">
        <f>IF($G253="","",IF($G253&lt;TODAY(),"EXPIRED",IF($G253-TODAY()&lt;=30,"RED",IF($G253-TODAY()&lt;=90,"AMBER","GREEN"))))</f>
        <v/>
      </c>
    </row>
    <row r="254">
      <c r="F254" s="13" t="n"/>
      <c r="G254" s="13" t="n"/>
      <c r="H254" s="12">
        <f>IF($G254="","",$G254-TODAY())</f>
        <v/>
      </c>
      <c r="I254" s="12">
        <f>IF($G254="","",IF($G254&lt;TODAY(),"EXPIRED",IF($G254-TODAY()&lt;=30,"RED",IF($G254-TODAY()&lt;=90,"AMBER","GREEN"))))</f>
        <v/>
      </c>
    </row>
    <row r="255">
      <c r="F255" s="13" t="n"/>
      <c r="G255" s="13" t="n"/>
      <c r="H255" s="12">
        <f>IF($G255="","",$G255-TODAY())</f>
        <v/>
      </c>
      <c r="I255" s="12">
        <f>IF($G255="","",IF($G255&lt;TODAY(),"EXPIRED",IF($G255-TODAY()&lt;=30,"RED",IF($G255-TODAY()&lt;=90,"AMBER","GREEN"))))</f>
        <v/>
      </c>
    </row>
    <row r="256">
      <c r="F256" s="13" t="n"/>
      <c r="G256" s="13" t="n"/>
      <c r="H256" s="12">
        <f>IF($G256="","",$G256-TODAY())</f>
        <v/>
      </c>
      <c r="I256" s="12">
        <f>IF($G256="","",IF($G256&lt;TODAY(),"EXPIRED",IF($G256-TODAY()&lt;=30,"RED",IF($G256-TODAY()&lt;=90,"AMBER","GREEN"))))</f>
        <v/>
      </c>
    </row>
    <row r="257">
      <c r="F257" s="13" t="n"/>
      <c r="G257" s="13" t="n"/>
      <c r="H257" s="12">
        <f>IF($G257="","",$G257-TODAY())</f>
        <v/>
      </c>
      <c r="I257" s="12">
        <f>IF($G257="","",IF($G257&lt;TODAY(),"EXPIRED",IF($G257-TODAY()&lt;=30,"RED",IF($G257-TODAY()&lt;=90,"AMBER","GREEN"))))</f>
        <v/>
      </c>
    </row>
    <row r="258">
      <c r="F258" s="13" t="n"/>
      <c r="G258" s="13" t="n"/>
      <c r="H258" s="12">
        <f>IF($G258="","",$G258-TODAY())</f>
        <v/>
      </c>
      <c r="I258" s="12">
        <f>IF($G258="","",IF($G258&lt;TODAY(),"EXPIRED",IF($G258-TODAY()&lt;=30,"RED",IF($G258-TODAY()&lt;=90,"AMBER","GREEN"))))</f>
        <v/>
      </c>
    </row>
    <row r="259">
      <c r="F259" s="13" t="n"/>
      <c r="G259" s="13" t="n"/>
      <c r="H259" s="12">
        <f>IF($G259="","",$G259-TODAY())</f>
        <v/>
      </c>
      <c r="I259" s="12">
        <f>IF($G259="","",IF($G259&lt;TODAY(),"EXPIRED",IF($G259-TODAY()&lt;=30,"RED",IF($G259-TODAY()&lt;=90,"AMBER","GREEN"))))</f>
        <v/>
      </c>
    </row>
    <row r="260">
      <c r="F260" s="13" t="n"/>
      <c r="G260" s="13" t="n"/>
      <c r="H260" s="12">
        <f>IF($G260="","",$G260-TODAY())</f>
        <v/>
      </c>
      <c r="I260" s="12">
        <f>IF($G260="","",IF($G260&lt;TODAY(),"EXPIRED",IF($G260-TODAY()&lt;=30,"RED",IF($G260-TODAY()&lt;=90,"AMBER","GREEN"))))</f>
        <v/>
      </c>
    </row>
    <row r="261">
      <c r="F261" s="13" t="n"/>
      <c r="G261" s="13" t="n"/>
      <c r="H261" s="12">
        <f>IF($G261="","",$G261-TODAY())</f>
        <v/>
      </c>
      <c r="I261" s="12">
        <f>IF($G261="","",IF($G261&lt;TODAY(),"EXPIRED",IF($G261-TODAY()&lt;=30,"RED",IF($G261-TODAY()&lt;=90,"AMBER","GREEN"))))</f>
        <v/>
      </c>
    </row>
    <row r="262">
      <c r="F262" s="13" t="n"/>
      <c r="G262" s="13" t="n"/>
      <c r="H262" s="12">
        <f>IF($G262="","",$G262-TODAY())</f>
        <v/>
      </c>
      <c r="I262" s="12">
        <f>IF($G262="","",IF($G262&lt;TODAY(),"EXPIRED",IF($G262-TODAY()&lt;=30,"RED",IF($G262-TODAY()&lt;=90,"AMBER","GREEN"))))</f>
        <v/>
      </c>
    </row>
    <row r="263">
      <c r="F263" s="13" t="n"/>
      <c r="G263" s="13" t="n"/>
      <c r="H263" s="12">
        <f>IF($G263="","",$G263-TODAY())</f>
        <v/>
      </c>
      <c r="I263" s="12">
        <f>IF($G263="","",IF($G263&lt;TODAY(),"EXPIRED",IF($G263-TODAY()&lt;=30,"RED",IF($G263-TODAY()&lt;=90,"AMBER","GREEN"))))</f>
        <v/>
      </c>
    </row>
    <row r="264">
      <c r="F264" s="13" t="n"/>
      <c r="G264" s="13" t="n"/>
      <c r="H264" s="12">
        <f>IF($G264="","",$G264-TODAY())</f>
        <v/>
      </c>
      <c r="I264" s="12">
        <f>IF($G264="","",IF($G264&lt;TODAY(),"EXPIRED",IF($G264-TODAY()&lt;=30,"RED",IF($G264-TODAY()&lt;=90,"AMBER","GREEN"))))</f>
        <v/>
      </c>
    </row>
    <row r="265">
      <c r="F265" s="13" t="n"/>
      <c r="G265" s="13" t="n"/>
      <c r="H265" s="12">
        <f>IF($G265="","",$G265-TODAY())</f>
        <v/>
      </c>
      <c r="I265" s="12">
        <f>IF($G265="","",IF($G265&lt;TODAY(),"EXPIRED",IF($G265-TODAY()&lt;=30,"RED",IF($G265-TODAY()&lt;=90,"AMBER","GREEN"))))</f>
        <v/>
      </c>
    </row>
    <row r="266">
      <c r="F266" s="13" t="n"/>
      <c r="G266" s="13" t="n"/>
      <c r="H266" s="12">
        <f>IF($G266="","",$G266-TODAY())</f>
        <v/>
      </c>
      <c r="I266" s="12">
        <f>IF($G266="","",IF($G266&lt;TODAY(),"EXPIRED",IF($G266-TODAY()&lt;=30,"RED",IF($G266-TODAY()&lt;=90,"AMBER","GREEN"))))</f>
        <v/>
      </c>
    </row>
    <row r="267">
      <c r="F267" s="13" t="n"/>
      <c r="G267" s="13" t="n"/>
      <c r="H267" s="12">
        <f>IF($G267="","",$G267-TODAY())</f>
        <v/>
      </c>
      <c r="I267" s="12">
        <f>IF($G267="","",IF($G267&lt;TODAY(),"EXPIRED",IF($G267-TODAY()&lt;=30,"RED",IF($G267-TODAY()&lt;=90,"AMBER","GREEN"))))</f>
        <v/>
      </c>
    </row>
    <row r="268">
      <c r="F268" s="13" t="n"/>
      <c r="G268" s="13" t="n"/>
      <c r="H268" s="12">
        <f>IF($G268="","",$G268-TODAY())</f>
        <v/>
      </c>
      <c r="I268" s="12">
        <f>IF($G268="","",IF($G268&lt;TODAY(),"EXPIRED",IF($G268-TODAY()&lt;=30,"RED",IF($G268-TODAY()&lt;=90,"AMBER","GREEN"))))</f>
        <v/>
      </c>
    </row>
    <row r="269">
      <c r="F269" s="13" t="n"/>
      <c r="G269" s="13" t="n"/>
      <c r="H269" s="12">
        <f>IF($G269="","",$G269-TODAY())</f>
        <v/>
      </c>
      <c r="I269" s="12">
        <f>IF($G269="","",IF($G269&lt;TODAY(),"EXPIRED",IF($G269-TODAY()&lt;=30,"RED",IF($G269-TODAY()&lt;=90,"AMBER","GREEN"))))</f>
        <v/>
      </c>
    </row>
    <row r="270">
      <c r="F270" s="13" t="n"/>
      <c r="G270" s="13" t="n"/>
      <c r="H270" s="12">
        <f>IF($G270="","",$G270-TODAY())</f>
        <v/>
      </c>
      <c r="I270" s="12">
        <f>IF($G270="","",IF($G270&lt;TODAY(),"EXPIRED",IF($G270-TODAY()&lt;=30,"RED",IF($G270-TODAY()&lt;=90,"AMBER","GREEN"))))</f>
        <v/>
      </c>
    </row>
    <row r="271">
      <c r="F271" s="13" t="n"/>
      <c r="G271" s="13" t="n"/>
      <c r="H271" s="12">
        <f>IF($G271="","",$G271-TODAY())</f>
        <v/>
      </c>
      <c r="I271" s="12">
        <f>IF($G271="","",IF($G271&lt;TODAY(),"EXPIRED",IF($G271-TODAY()&lt;=30,"RED",IF($G271-TODAY()&lt;=90,"AMBER","GREEN"))))</f>
        <v/>
      </c>
    </row>
    <row r="272">
      <c r="F272" s="13" t="n"/>
      <c r="G272" s="13" t="n"/>
      <c r="H272" s="12">
        <f>IF($G272="","",$G272-TODAY())</f>
        <v/>
      </c>
      <c r="I272" s="12">
        <f>IF($G272="","",IF($G272&lt;TODAY(),"EXPIRED",IF($G272-TODAY()&lt;=30,"RED",IF($G272-TODAY()&lt;=90,"AMBER","GREEN"))))</f>
        <v/>
      </c>
    </row>
    <row r="273">
      <c r="F273" s="13" t="n"/>
      <c r="G273" s="13" t="n"/>
      <c r="H273" s="12">
        <f>IF($G273="","",$G273-TODAY())</f>
        <v/>
      </c>
      <c r="I273" s="12">
        <f>IF($G273="","",IF($G273&lt;TODAY(),"EXPIRED",IF($G273-TODAY()&lt;=30,"RED",IF($G273-TODAY()&lt;=90,"AMBER","GREEN"))))</f>
        <v/>
      </c>
    </row>
    <row r="274">
      <c r="F274" s="13" t="n"/>
      <c r="G274" s="13" t="n"/>
      <c r="H274" s="12">
        <f>IF($G274="","",$G274-TODAY())</f>
        <v/>
      </c>
      <c r="I274" s="12">
        <f>IF($G274="","",IF($G274&lt;TODAY(),"EXPIRED",IF($G274-TODAY()&lt;=30,"RED",IF($G274-TODAY()&lt;=90,"AMBER","GREEN"))))</f>
        <v/>
      </c>
    </row>
    <row r="275">
      <c r="F275" s="13" t="n"/>
      <c r="G275" s="13" t="n"/>
      <c r="H275" s="12">
        <f>IF($G275="","",$G275-TODAY())</f>
        <v/>
      </c>
      <c r="I275" s="12">
        <f>IF($G275="","",IF($G275&lt;TODAY(),"EXPIRED",IF($G275-TODAY()&lt;=30,"RED",IF($G275-TODAY()&lt;=90,"AMBER","GREEN"))))</f>
        <v/>
      </c>
    </row>
    <row r="276">
      <c r="F276" s="13" t="n"/>
      <c r="G276" s="13" t="n"/>
      <c r="H276" s="12">
        <f>IF($G276="","",$G276-TODAY())</f>
        <v/>
      </c>
      <c r="I276" s="12">
        <f>IF($G276="","",IF($G276&lt;TODAY(),"EXPIRED",IF($G276-TODAY()&lt;=30,"RED",IF($G276-TODAY()&lt;=90,"AMBER","GREEN"))))</f>
        <v/>
      </c>
    </row>
    <row r="277">
      <c r="F277" s="13" t="n"/>
      <c r="G277" s="13" t="n"/>
      <c r="H277" s="12">
        <f>IF($G277="","",$G277-TODAY())</f>
        <v/>
      </c>
      <c r="I277" s="12">
        <f>IF($G277="","",IF($G277&lt;TODAY(),"EXPIRED",IF($G277-TODAY()&lt;=30,"RED",IF($G277-TODAY()&lt;=90,"AMBER","GREEN"))))</f>
        <v/>
      </c>
    </row>
    <row r="278">
      <c r="F278" s="13" t="n"/>
      <c r="G278" s="13" t="n"/>
      <c r="H278" s="12">
        <f>IF($G278="","",$G278-TODAY())</f>
        <v/>
      </c>
      <c r="I278" s="12">
        <f>IF($G278="","",IF($G278&lt;TODAY(),"EXPIRED",IF($G278-TODAY()&lt;=30,"RED",IF($G278-TODAY()&lt;=90,"AMBER","GREEN"))))</f>
        <v/>
      </c>
    </row>
    <row r="279">
      <c r="F279" s="13" t="n"/>
      <c r="G279" s="13" t="n"/>
      <c r="H279" s="12">
        <f>IF($G279="","",$G279-TODAY())</f>
        <v/>
      </c>
      <c r="I279" s="12">
        <f>IF($G279="","",IF($G279&lt;TODAY(),"EXPIRED",IF($G279-TODAY()&lt;=30,"RED",IF($G279-TODAY()&lt;=90,"AMBER","GREEN"))))</f>
        <v/>
      </c>
    </row>
    <row r="280">
      <c r="F280" s="13" t="n"/>
      <c r="G280" s="13" t="n"/>
      <c r="H280" s="12">
        <f>IF($G280="","",$G280-TODAY())</f>
        <v/>
      </c>
      <c r="I280" s="12">
        <f>IF($G280="","",IF($G280&lt;TODAY(),"EXPIRED",IF($G280-TODAY()&lt;=30,"RED",IF($G280-TODAY()&lt;=90,"AMBER","GREEN"))))</f>
        <v/>
      </c>
    </row>
    <row r="281">
      <c r="F281" s="13" t="n"/>
      <c r="G281" s="13" t="n"/>
      <c r="H281" s="12">
        <f>IF($G281="","",$G281-TODAY())</f>
        <v/>
      </c>
      <c r="I281" s="12">
        <f>IF($G281="","",IF($G281&lt;TODAY(),"EXPIRED",IF($G281-TODAY()&lt;=30,"RED",IF($G281-TODAY()&lt;=90,"AMBER","GREEN"))))</f>
        <v/>
      </c>
    </row>
    <row r="282">
      <c r="F282" s="13" t="n"/>
      <c r="G282" s="13" t="n"/>
      <c r="H282" s="12">
        <f>IF($G282="","",$G282-TODAY())</f>
        <v/>
      </c>
      <c r="I282" s="12">
        <f>IF($G282="","",IF($G282&lt;TODAY(),"EXPIRED",IF($G282-TODAY()&lt;=30,"RED",IF($G282-TODAY()&lt;=90,"AMBER","GREEN"))))</f>
        <v/>
      </c>
    </row>
    <row r="283">
      <c r="F283" s="13" t="n"/>
      <c r="G283" s="13" t="n"/>
      <c r="H283" s="12">
        <f>IF($G283="","",$G283-TODAY())</f>
        <v/>
      </c>
      <c r="I283" s="12">
        <f>IF($G283="","",IF($G283&lt;TODAY(),"EXPIRED",IF($G283-TODAY()&lt;=30,"RED",IF($G283-TODAY()&lt;=90,"AMBER","GREEN"))))</f>
        <v/>
      </c>
    </row>
    <row r="284">
      <c r="F284" s="13" t="n"/>
      <c r="G284" s="13" t="n"/>
      <c r="H284" s="12">
        <f>IF($G284="","",$G284-TODAY())</f>
        <v/>
      </c>
      <c r="I284" s="12">
        <f>IF($G284="","",IF($G284&lt;TODAY(),"EXPIRED",IF($G284-TODAY()&lt;=30,"RED",IF($G284-TODAY()&lt;=90,"AMBER","GREEN"))))</f>
        <v/>
      </c>
    </row>
    <row r="285">
      <c r="F285" s="13" t="n"/>
      <c r="G285" s="13" t="n"/>
      <c r="H285" s="12">
        <f>IF($G285="","",$G285-TODAY())</f>
        <v/>
      </c>
      <c r="I285" s="12">
        <f>IF($G285="","",IF($G285&lt;TODAY(),"EXPIRED",IF($G285-TODAY()&lt;=30,"RED",IF($G285-TODAY()&lt;=90,"AMBER","GREEN"))))</f>
        <v/>
      </c>
    </row>
    <row r="286">
      <c r="F286" s="13" t="n"/>
      <c r="G286" s="13" t="n"/>
      <c r="H286" s="12">
        <f>IF($G286="","",$G286-TODAY())</f>
        <v/>
      </c>
      <c r="I286" s="12">
        <f>IF($G286="","",IF($G286&lt;TODAY(),"EXPIRED",IF($G286-TODAY()&lt;=30,"RED",IF($G286-TODAY()&lt;=90,"AMBER","GREEN"))))</f>
        <v/>
      </c>
    </row>
    <row r="287">
      <c r="F287" s="13" t="n"/>
      <c r="G287" s="13" t="n"/>
      <c r="H287" s="12">
        <f>IF($G287="","",$G287-TODAY())</f>
        <v/>
      </c>
      <c r="I287" s="12">
        <f>IF($G287="","",IF($G287&lt;TODAY(),"EXPIRED",IF($G287-TODAY()&lt;=30,"RED",IF($G287-TODAY()&lt;=90,"AMBER","GREEN"))))</f>
        <v/>
      </c>
    </row>
    <row r="288">
      <c r="F288" s="13" t="n"/>
      <c r="G288" s="13" t="n"/>
      <c r="H288" s="12">
        <f>IF($G288="","",$G288-TODAY())</f>
        <v/>
      </c>
      <c r="I288" s="12">
        <f>IF($G288="","",IF($G288&lt;TODAY(),"EXPIRED",IF($G288-TODAY()&lt;=30,"RED",IF($G288-TODAY()&lt;=90,"AMBER","GREEN"))))</f>
        <v/>
      </c>
    </row>
    <row r="289">
      <c r="F289" s="13" t="n"/>
      <c r="G289" s="13" t="n"/>
      <c r="H289" s="12">
        <f>IF($G289="","",$G289-TODAY())</f>
        <v/>
      </c>
      <c r="I289" s="12">
        <f>IF($G289="","",IF($G289&lt;TODAY(),"EXPIRED",IF($G289-TODAY()&lt;=30,"RED",IF($G289-TODAY()&lt;=90,"AMBER","GREEN"))))</f>
        <v/>
      </c>
    </row>
    <row r="290">
      <c r="F290" s="13" t="n"/>
      <c r="G290" s="13" t="n"/>
      <c r="H290" s="12">
        <f>IF($G290="","",$G290-TODAY())</f>
        <v/>
      </c>
      <c r="I290" s="12">
        <f>IF($G290="","",IF($G290&lt;TODAY(),"EXPIRED",IF($G290-TODAY()&lt;=30,"RED",IF($G290-TODAY()&lt;=90,"AMBER","GREEN"))))</f>
        <v/>
      </c>
    </row>
    <row r="291">
      <c r="F291" s="13" t="n"/>
      <c r="G291" s="13" t="n"/>
      <c r="H291" s="12">
        <f>IF($G291="","",$G291-TODAY())</f>
        <v/>
      </c>
      <c r="I291" s="12">
        <f>IF($G291="","",IF($G291&lt;TODAY(),"EXPIRED",IF($G291-TODAY()&lt;=30,"RED",IF($G291-TODAY()&lt;=90,"AMBER","GREEN"))))</f>
        <v/>
      </c>
    </row>
    <row r="292">
      <c r="F292" s="13" t="n"/>
      <c r="G292" s="13" t="n"/>
      <c r="H292" s="12">
        <f>IF($G292="","",$G292-TODAY())</f>
        <v/>
      </c>
      <c r="I292" s="12">
        <f>IF($G292="","",IF($G292&lt;TODAY(),"EXPIRED",IF($G292-TODAY()&lt;=30,"RED",IF($G292-TODAY()&lt;=90,"AMBER","GREEN"))))</f>
        <v/>
      </c>
    </row>
    <row r="293">
      <c r="F293" s="13" t="n"/>
      <c r="G293" s="13" t="n"/>
      <c r="H293" s="12">
        <f>IF($G293="","",$G293-TODAY())</f>
        <v/>
      </c>
      <c r="I293" s="12">
        <f>IF($G293="","",IF($G293&lt;TODAY(),"EXPIRED",IF($G293-TODAY()&lt;=30,"RED",IF($G293-TODAY()&lt;=90,"AMBER","GREEN"))))</f>
        <v/>
      </c>
    </row>
    <row r="294">
      <c r="F294" s="13" t="n"/>
      <c r="G294" s="13" t="n"/>
      <c r="H294" s="12">
        <f>IF($G294="","",$G294-TODAY())</f>
        <v/>
      </c>
      <c r="I294" s="12">
        <f>IF($G294="","",IF($G294&lt;TODAY(),"EXPIRED",IF($G294-TODAY()&lt;=30,"RED",IF($G294-TODAY()&lt;=90,"AMBER","GREEN"))))</f>
        <v/>
      </c>
    </row>
    <row r="295">
      <c r="F295" s="13" t="n"/>
      <c r="G295" s="13" t="n"/>
      <c r="H295" s="12">
        <f>IF($G295="","",$G295-TODAY())</f>
        <v/>
      </c>
      <c r="I295" s="12">
        <f>IF($G295="","",IF($G295&lt;TODAY(),"EXPIRED",IF($G295-TODAY()&lt;=30,"RED",IF($G295-TODAY()&lt;=90,"AMBER","GREEN"))))</f>
        <v/>
      </c>
    </row>
    <row r="296">
      <c r="F296" s="13" t="n"/>
      <c r="G296" s="13" t="n"/>
      <c r="H296" s="12">
        <f>IF($G296="","",$G296-TODAY())</f>
        <v/>
      </c>
      <c r="I296" s="12">
        <f>IF($G296="","",IF($G296&lt;TODAY(),"EXPIRED",IF($G296-TODAY()&lt;=30,"RED",IF($G296-TODAY()&lt;=90,"AMBER","GREEN"))))</f>
        <v/>
      </c>
    </row>
    <row r="297">
      <c r="F297" s="13" t="n"/>
      <c r="G297" s="13" t="n"/>
      <c r="H297" s="12">
        <f>IF($G297="","",$G297-TODAY())</f>
        <v/>
      </c>
      <c r="I297" s="12">
        <f>IF($G297="","",IF($G297&lt;TODAY(),"EXPIRED",IF($G297-TODAY()&lt;=30,"RED",IF($G297-TODAY()&lt;=90,"AMBER","GREEN"))))</f>
        <v/>
      </c>
    </row>
    <row r="298">
      <c r="F298" s="13" t="n"/>
      <c r="G298" s="13" t="n"/>
      <c r="H298" s="12">
        <f>IF($G298="","",$G298-TODAY())</f>
        <v/>
      </c>
      <c r="I298" s="12">
        <f>IF($G298="","",IF($G298&lt;TODAY(),"EXPIRED",IF($G298-TODAY()&lt;=30,"RED",IF($G298-TODAY()&lt;=90,"AMBER","GREEN"))))</f>
        <v/>
      </c>
    </row>
    <row r="299">
      <c r="F299" s="13" t="n"/>
      <c r="G299" s="13" t="n"/>
      <c r="H299" s="12">
        <f>IF($G299="","",$G299-TODAY())</f>
        <v/>
      </c>
      <c r="I299" s="12">
        <f>IF($G299="","",IF($G299&lt;TODAY(),"EXPIRED",IF($G299-TODAY()&lt;=30,"RED",IF($G299-TODAY()&lt;=90,"AMBER","GREEN"))))</f>
        <v/>
      </c>
    </row>
    <row r="300">
      <c r="F300" s="13" t="n"/>
      <c r="G300" s="13" t="n"/>
      <c r="H300" s="12">
        <f>IF($G300="","",$G300-TODAY())</f>
        <v/>
      </c>
      <c r="I300" s="12">
        <f>IF($G300="","",IF($G300&lt;TODAY(),"EXPIRED",IF($G300-TODAY()&lt;=30,"RED",IF($G300-TODAY()&lt;=90,"AMBER","GREEN"))))</f>
        <v/>
      </c>
    </row>
  </sheetData>
  <conditionalFormatting sqref="A2:L300">
    <cfRule type="expression" priority="1" dxfId="5">
      <formula>$I2="EXPIRED"</formula>
    </cfRule>
    <cfRule type="expression" priority="2" dxfId="1">
      <formula>$I2="RED"</formula>
    </cfRule>
    <cfRule type="expression" priority="3" dxfId="2">
      <formula>$I2="AMBER"</formula>
    </cfRule>
    <cfRule type="expression" priority="4" dxfId="4">
      <formula>$I2="GREEN"</formula>
    </cfRule>
  </conditionalFormatting>
  <dataValidations count="3">
    <dataValidation sqref="A2:A300" showDropDown="0" showInputMessage="0" showErrorMessage="0" allowBlank="1" type="list">
      <formula1>ClientList</formula1>
    </dataValidation>
    <dataValidation sqref="C2:C300" showDropDown="0" showInputMessage="0" showErrorMessage="0" allowBlank="1" type="list">
      <formula1>CredentialTypeList</formula1>
    </dataValidation>
    <dataValidation sqref="K2:K300" showDropDown="0" showInputMessage="0" showErrorMessage="0" allowBlank="1" type="list">
      <formula1>OwnerList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32" customWidth="1" min="5" max="5"/>
    <col width="12" customWidth="1" min="6" max="6"/>
    <col width="12" customWidth="1" min="7" max="7"/>
    <col width="12" customWidth="1" min="8" max="8"/>
  </cols>
  <sheetData>
    <row r="2">
      <c r="B2" s="15" t="inlineStr">
        <is>
          <t>Dashboard</t>
        </is>
      </c>
    </row>
    <row r="3">
      <c r="B3" s="16" t="inlineStr">
        <is>
          <t>Everything here calculates itself. Nothing to type.</t>
        </is>
      </c>
    </row>
    <row r="5">
      <c r="B5" s="17" t="inlineStr">
        <is>
          <t>Needs attention today</t>
        </is>
      </c>
      <c r="E5" s="17" t="inlineStr">
        <is>
          <t>By practice</t>
        </is>
      </c>
    </row>
    <row r="6">
      <c r="B6" s="18" t="inlineStr">
        <is>
          <t>Follow-ups overdue</t>
        </is>
      </c>
      <c r="C6" s="19">
        <f>COUNTIF(Enrollments!$M$2:$M$300,"OVERDUE")</f>
        <v/>
      </c>
      <c r="E6" s="20" t="inlineStr">
        <is>
          <t>Practice</t>
        </is>
      </c>
      <c r="F6" s="20" t="inlineStr">
        <is>
          <t>In flight</t>
        </is>
      </c>
      <c r="G6" s="20" t="inlineStr">
        <is>
          <t>Overdue</t>
        </is>
      </c>
      <c r="H6" s="20" t="inlineStr">
        <is>
          <t>Expiring</t>
        </is>
      </c>
    </row>
    <row r="7">
      <c r="B7" s="9" t="inlineStr">
        <is>
          <t>Follow-ups due in the next three days</t>
        </is>
      </c>
      <c r="C7" s="21">
        <f>COUNTIF(Enrollments!$M$2:$M$300,"DUE SOON")</f>
        <v/>
      </c>
      <c r="E7" s="22">
        <f>IF(Lists!$F2="","",Lists!$F2)</f>
        <v/>
      </c>
      <c r="F7" s="23">
        <f>IF($E7="","",SUMPRODUCT((Enrollments!$A$2:$A$300=$E7)*((Enrollments!$G$2:$G$300="Gathering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7" s="23">
        <f>IF($E7="","",SUMPRODUCT((Enrollments!$A$2:$A$300=$E7)*(Enrollments!$M$2:$M$300="OVERDUE")))</f>
        <v/>
      </c>
      <c r="H7" s="23">
        <f>IF($E7="","",SUMPRODUCT(('Licenses &amp; Expirables'!$A$2:$A$300=$E7)*(('Licenses &amp; Expirables'!$I$2:$I$300="RED")+('Licenses &amp; Expirables'!$I$2:$I$300="EXPIRED"))))</f>
        <v/>
      </c>
    </row>
    <row r="8">
      <c r="B8" s="18" t="inlineStr">
        <is>
          <t>In flight with no follow-up date set</t>
        </is>
      </c>
      <c r="C8" s="19">
        <f>SUMPRODUCT((Enrollments!$G$2:$G$300&lt;&gt;"")*(Enrollments!$K$2:$K$300="")*(Enrollments!$H$2:$H$300&lt;&gt;""))</f>
        <v/>
      </c>
      <c r="E8" s="22">
        <f>IF(Lists!$F3="","",Lists!$F3)</f>
        <v/>
      </c>
      <c r="F8" s="23">
        <f>IF($E8="","",SUMPRODUCT((Enrollments!$A$2:$A$300=$E8)*((Enrollments!$G$2:$G$300="Gathering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8" s="23">
        <f>IF($E8="","",SUMPRODUCT((Enrollments!$A$2:$A$300=$E8)*(Enrollments!$M$2:$M$300="OVERDUE")))</f>
        <v/>
      </c>
      <c r="H8" s="23">
        <f>IF($E8="","",SUMPRODUCT(('Licenses &amp; Expirables'!$A$2:$A$300=$E8)*(('Licenses &amp; Expirables'!$I$2:$I$300="RED")+('Licenses &amp; Expirables'!$I$2:$I$300="EXPIRED"))))</f>
        <v/>
      </c>
    </row>
    <row r="9">
      <c r="B9" s="18" t="inlineStr">
        <is>
          <t>Approved but no effective date recorded</t>
        </is>
      </c>
      <c r="C9" s="19">
        <f>SUMPRODUCT(((Enrollments!$G$2:$G$300="Approved")+(Enrollments!$G$2:$G$300="Effective / In-Network"))*(Enrollments!$O$2:$O$300=""))</f>
        <v/>
      </c>
      <c r="E9" s="22">
        <f>IF(Lists!$F4="","",Lists!$F4)</f>
        <v/>
      </c>
      <c r="F9" s="23">
        <f>IF($E9="","",SUMPRODUCT((Enrollments!$A$2:$A$300=$E9)*((Enrollments!$G$2:$G$300="Gathering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9" s="23">
        <f>IF($E9="","",SUMPRODUCT((Enrollments!$A$2:$A$300=$E9)*(Enrollments!$M$2:$M$300="OVERDUE")))</f>
        <v/>
      </c>
      <c r="H9" s="23">
        <f>IF($E9="","",SUMPRODUCT(('Licenses &amp; Expirables'!$A$2:$A$300=$E9)*(('Licenses &amp; Expirables'!$I$2:$I$300="RED")+('Licenses &amp; Expirables'!$I$2:$I$300="EXPIRED"))))</f>
        <v/>
      </c>
    </row>
    <row r="10">
      <c r="B10" s="24" t="inlineStr">
        <is>
          <t>An approved application with no effective date means nobody knows the day billing may start.</t>
        </is>
      </c>
      <c r="E10" s="22">
        <f>IF(Lists!$F5="","",Lists!$F5)</f>
        <v/>
      </c>
      <c r="F10" s="23">
        <f>IF($E10="","",SUMPRODUCT((Enrollments!$A$2:$A$300=$E10)*((Enrollments!$G$2:$G$300="Gathering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10" s="23">
        <f>IF($E10="","",SUMPRODUCT((Enrollments!$A$2:$A$300=$E10)*(Enrollments!$M$2:$M$300="OVERDUE")))</f>
        <v/>
      </c>
      <c r="H10" s="23">
        <f>IF($E10="","",SUMPRODUCT(('Licenses &amp; Expirables'!$A$2:$A$300=$E10)*(('Licenses &amp; Expirables'!$I$2:$I$300="RED")+('Licenses &amp; Expirables'!$I$2:$I$300="EXPIRED"))))</f>
        <v/>
      </c>
    </row>
    <row r="11">
      <c r="E11" s="22">
        <f>IF(Lists!$F6="","",Lists!$F6)</f>
        <v/>
      </c>
      <c r="F11" s="23">
        <f>IF($E11="","",SUMPRODUCT((Enrollments!$A$2:$A$300=$E11)*((Enrollments!$G$2:$G$300="Gathering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11" s="23">
        <f>IF($E11="","",SUMPRODUCT((Enrollments!$A$2:$A$300=$E11)*(Enrollments!$M$2:$M$300="OVERDUE")))</f>
        <v/>
      </c>
      <c r="H11" s="23">
        <f>IF($E11="","",SUMPRODUCT(('Licenses &amp; Expirables'!$A$2:$A$300=$E11)*(('Licenses &amp; Expirables'!$I$2:$I$300="RED")+('Licenses &amp; Expirables'!$I$2:$I$300="EXPIRED"))))</f>
        <v/>
      </c>
    </row>
    <row r="12">
      <c r="B12" s="17" t="inlineStr">
        <is>
          <t>Sitting with the payer</t>
        </is>
      </c>
    </row>
    <row r="13">
      <c r="B13" s="9" t="inlineStr">
        <is>
          <t>Submitted more than 30 days ago, still not approved</t>
        </is>
      </c>
      <c r="C13" s="21">
        <f>SUMPRODUCT((Enrollments!$L$2:$L$300&gt;30)*(Enrollments!$G$2:$G$300&lt;&gt;"Approved")*(Enrollments!$G$2:$G$300&lt;&gt;"Effective / In-Network")*(Enrollments!$H$2:$H$300&lt;&gt;""))</f>
        <v/>
      </c>
    </row>
    <row r="14">
      <c r="B14" s="9" t="inlineStr">
        <is>
          <t>More than 60 days</t>
        </is>
      </c>
      <c r="C14" s="21">
        <f>SUMPRODUCT((Enrollments!$L$2:$L$300&gt;60)*(Enrollments!$G$2:$G$300&lt;&gt;"Approved")*(Enrollments!$G$2:$G$300&lt;&gt;"Effective / In-Network")*(Enrollments!$H$2:$H$300&lt;&gt;""))</f>
        <v/>
      </c>
    </row>
    <row r="15">
      <c r="B15" s="9" t="inlineStr">
        <is>
          <t>More than 90 days</t>
        </is>
      </c>
      <c r="C15" s="21">
        <f>SUMPRODUCT((Enrollments!$L$2:$L$300&gt;90)*(Enrollments!$G$2:$G$300&lt;&gt;"Approved")*(Enrollments!$G$2:$G$300&lt;&gt;"Effective / In-Network")*(Enrollments!$H$2:$H$300&lt;&gt;""))</f>
        <v/>
      </c>
    </row>
    <row r="17">
      <c r="B17" s="17" t="inlineStr">
        <is>
          <t>Expiring soon</t>
        </is>
      </c>
    </row>
    <row r="18">
      <c r="B18" s="18" t="inlineStr">
        <is>
          <t>Licences and certificates already expired</t>
        </is>
      </c>
      <c r="C18" s="19">
        <f>COUNTIF('Licenses &amp; Expirables'!$I$2:$I$300,"EXPIRED")</f>
        <v/>
      </c>
    </row>
    <row r="19">
      <c r="B19" s="9" t="inlineStr">
        <is>
          <t>Expiring within 30 days</t>
        </is>
      </c>
      <c r="C19" s="21">
        <f>COUNTIF('Licenses &amp; Expirables'!$I$2:$I$300,"RED")</f>
        <v/>
      </c>
    </row>
    <row r="20">
      <c r="B20" s="9" t="inlineStr">
        <is>
          <t>Expiring within 90 days</t>
        </is>
      </c>
      <c r="C20" s="21">
        <f>COUNTIF('Licenses &amp; Expirables'!$I$2:$I$300,"AMBER")</f>
        <v/>
      </c>
    </row>
    <row r="21">
      <c r="B21" s="9" t="inlineStr">
        <is>
          <t>Profile re-attestations due within 30 days</t>
        </is>
      </c>
      <c r="C21" s="21">
        <f>SUMPRODUCT((Providers!$I$2:$I$300&lt;&gt;"")*(Providers!$I$2:$I$300&lt;=30)*(Providers!$I$2:$I$300&gt;=0))</f>
        <v/>
      </c>
    </row>
    <row r="23">
      <c r="B23" s="17" t="inlineStr">
        <is>
          <t>Every status</t>
        </is>
      </c>
    </row>
    <row r="24">
      <c r="B24" s="9" t="inlineStr">
        <is>
          <t>Not Started</t>
        </is>
      </c>
      <c r="C24" s="23">
        <f>COUNTIF(Enrollments!$G$2:$G$300,"Not Started")</f>
        <v/>
      </c>
    </row>
    <row r="25">
      <c r="B25" s="9" t="inlineStr">
        <is>
          <t>Gathering Docs</t>
        </is>
      </c>
      <c r="C25" s="23">
        <f>COUNTIF(Enrollments!$G$2:$G$300,"Gathering Docs")</f>
        <v/>
      </c>
    </row>
    <row r="26">
      <c r="B26" s="9" t="inlineStr">
        <is>
          <t>Application Submitted</t>
        </is>
      </c>
      <c r="C26" s="23">
        <f>COUNTIF(Enrollments!$G$2:$G$300,"Application Submitted")</f>
        <v/>
      </c>
    </row>
    <row r="27">
      <c r="B27" s="9" t="inlineStr">
        <is>
          <t>Payer Review</t>
        </is>
      </c>
      <c r="C27" s="23">
        <f>COUNTIF(Enrollments!$G$2:$G$300,"Payer Review")</f>
        <v/>
      </c>
    </row>
    <row r="28">
      <c r="B28" s="9" t="inlineStr">
        <is>
          <t>Additional Info Requested</t>
        </is>
      </c>
      <c r="C28" s="23">
        <f>COUNTIF(Enrollments!$G$2:$G$300,"Additional Info Requested")</f>
        <v/>
      </c>
    </row>
    <row r="29">
      <c r="B29" s="9" t="inlineStr">
        <is>
          <t>Contract Received</t>
        </is>
      </c>
      <c r="C29" s="23">
        <f>COUNTIF(Enrollments!$G$2:$G$300,"Contract Received")</f>
        <v/>
      </c>
    </row>
    <row r="30">
      <c r="B30" s="9" t="inlineStr">
        <is>
          <t>Contract Signed</t>
        </is>
      </c>
      <c r="C30" s="23">
        <f>COUNTIF(Enrollments!$G$2:$G$300,"Contract Signed")</f>
        <v/>
      </c>
    </row>
    <row r="31">
      <c r="B31" s="9" t="inlineStr">
        <is>
          <t>Approved</t>
        </is>
      </c>
      <c r="C31" s="23">
        <f>COUNTIF(Enrollments!$G$2:$G$300,"Approved")</f>
        <v/>
      </c>
    </row>
    <row r="32">
      <c r="B32" s="9" t="inlineStr">
        <is>
          <t>Effective / In-Network</t>
        </is>
      </c>
      <c r="C32" s="23">
        <f>COUNTIF(Enrollments!$G$2:$G$300,"Effective / In-Network")</f>
        <v/>
      </c>
    </row>
    <row r="33">
      <c r="B33" s="9" t="inlineStr">
        <is>
          <t>Denied</t>
        </is>
      </c>
      <c r="C33" s="23">
        <f>COUNTIF(Enrollments!$G$2:$G$300,"Denied")</f>
        <v/>
      </c>
    </row>
    <row r="34">
      <c r="B34" s="9" t="inlineStr">
        <is>
          <t>On Hold</t>
        </is>
      </c>
      <c r="C34" s="23">
        <f>COUNTIF(Enrollments!$G$2:$G$300,"On Hold")</f>
        <v/>
      </c>
    </row>
    <row r="35">
      <c r="B35" s="9" t="inlineStr">
        <is>
          <t>Panel Closed</t>
        </is>
      </c>
      <c r="C35" s="23">
        <f>COUNTIF(Enrollments!$G$2:$G$300,"Panel Closed")</f>
        <v/>
      </c>
    </row>
    <row r="36">
      <c r="B36" s="9" t="inlineStr">
        <is>
          <t>Terminated</t>
        </is>
      </c>
      <c r="C36" s="23">
        <f>COUNTIF(Enrollments!$G$2:$G$300,"Terminated")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3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20" t="inlineStr">
        <is>
          <t>Status</t>
        </is>
      </c>
      <c r="B1" s="20" t="inlineStr">
        <is>
          <t>Plan / Product Line</t>
        </is>
      </c>
      <c r="C1" s="20" t="inlineStr">
        <is>
          <t>Application Type</t>
        </is>
      </c>
      <c r="D1" s="20" t="inlineStr">
        <is>
          <t>Credential Type</t>
        </is>
      </c>
      <c r="E1" s="20" t="inlineStr">
        <is>
          <t>Payer</t>
        </is>
      </c>
      <c r="F1" s="20" t="inlineStr">
        <is>
          <t>Client / Practice</t>
        </is>
      </c>
      <c r="G1" s="20" t="inlineStr">
        <is>
          <t>Owner</t>
        </is>
      </c>
      <c r="H1" s="20" t="inlineStr">
        <is>
          <t>Credentials</t>
        </is>
      </c>
      <c r="I1" s="20" t="inlineStr">
        <is>
          <t>Provider Status</t>
        </is>
      </c>
    </row>
    <row r="2">
      <c r="A2" s="9" t="inlineStr">
        <is>
          <t>Not Started</t>
        </is>
      </c>
      <c r="B2" s="9" t="inlineStr">
        <is>
          <t>Commercial</t>
        </is>
      </c>
      <c r="C2" s="9" t="inlineStr">
        <is>
          <t>Initial</t>
        </is>
      </c>
      <c r="D2" s="9" t="inlineStr">
        <is>
          <t>State License</t>
        </is>
      </c>
      <c r="E2" s="9" t="inlineStr">
        <is>
          <t>Aetna</t>
        </is>
      </c>
      <c r="F2" s="9" t="inlineStr">
        <is>
          <t>Bright Minds Therapy</t>
        </is>
      </c>
      <c r="G2" s="9" t="inlineStr">
        <is>
          <t>Unassigned</t>
        </is>
      </c>
      <c r="H2" s="9" t="inlineStr">
        <is>
          <t>MD</t>
        </is>
      </c>
      <c r="I2" s="9" t="inlineStr">
        <is>
          <t>Active</t>
        </is>
      </c>
    </row>
    <row r="3">
      <c r="A3" s="9" t="inlineStr">
        <is>
          <t>Gathering Docs</t>
        </is>
      </c>
      <c r="B3" s="9" t="inlineStr">
        <is>
          <t>Medicaid</t>
        </is>
      </c>
      <c r="C3" s="9" t="inlineStr">
        <is>
          <t>Recredentialing</t>
        </is>
      </c>
      <c r="D3" s="9" t="inlineStr">
        <is>
          <t>DEA</t>
        </is>
      </c>
      <c r="E3" s="9" t="inlineStr">
        <is>
          <t>Anthem / Elevance</t>
        </is>
      </c>
      <c r="F3" s="9" t="inlineStr">
        <is>
          <t>Rivera Counseling PLLC</t>
        </is>
      </c>
      <c r="G3" s="9" t="inlineStr">
        <is>
          <t>Alex</t>
        </is>
      </c>
      <c r="H3" s="9" t="inlineStr">
        <is>
          <t>DO</t>
        </is>
      </c>
      <c r="I3" s="9" t="inlineStr">
        <is>
          <t>Pending</t>
        </is>
      </c>
    </row>
    <row r="4">
      <c r="A4" s="9" t="inlineStr">
        <is>
          <t>Application Submitted</t>
        </is>
      </c>
      <c r="B4" s="9" t="inlineStr">
        <is>
          <t>Medicare</t>
        </is>
      </c>
      <c r="C4" s="9" t="inlineStr">
        <is>
          <t>Add Location</t>
        </is>
      </c>
      <c r="D4" s="9" t="inlineStr">
        <is>
          <t>CDS</t>
        </is>
      </c>
      <c r="E4" s="9" t="inlineStr">
        <is>
          <t>BCBS (your state)</t>
        </is>
      </c>
      <c r="F4" s="9" t="inlineStr">
        <is>
          <t>Horizon Behavioral Health</t>
        </is>
      </c>
      <c r="G4" s="9" t="inlineStr">
        <is>
          <t>Jordan</t>
        </is>
      </c>
      <c r="H4" s="9" t="inlineStr">
        <is>
          <t>NP</t>
        </is>
      </c>
      <c r="I4" s="9" t="inlineStr">
        <is>
          <t>On Leave</t>
        </is>
      </c>
    </row>
    <row r="5">
      <c r="A5" s="9" t="inlineStr">
        <is>
          <t>Payer Review</t>
        </is>
      </c>
      <c r="B5" s="9" t="inlineStr">
        <is>
          <t>Medicare Advantage</t>
        </is>
      </c>
      <c r="C5" s="9" t="inlineStr">
        <is>
          <t>Group Add</t>
        </is>
      </c>
      <c r="D5" s="9" t="inlineStr">
        <is>
          <t>Malpractice</t>
        </is>
      </c>
      <c r="E5" s="9" t="inlineStr">
        <is>
          <t>Cigna / Evernorth</t>
        </is>
      </c>
      <c r="G5" s="9" t="inlineStr">
        <is>
          <t>Sam</t>
        </is>
      </c>
      <c r="H5" s="9" t="inlineStr">
        <is>
          <t>PMHNP</t>
        </is>
      </c>
      <c r="I5" s="9" t="inlineStr">
        <is>
          <t>Termed</t>
        </is>
      </c>
    </row>
    <row r="6">
      <c r="A6" s="9" t="inlineStr">
        <is>
          <t>Additional Info Requested</t>
        </is>
      </c>
      <c r="B6" s="9" t="inlineStr">
        <is>
          <t>Behavioral Health Carve-Out</t>
        </is>
      </c>
      <c r="C6" s="9" t="inlineStr">
        <is>
          <t>Demographic Change</t>
        </is>
      </c>
      <c r="D6" s="9" t="inlineStr">
        <is>
          <t>Board Certification</t>
        </is>
      </c>
      <c r="E6" s="9" t="inlineStr">
        <is>
          <t>UnitedHealthcare</t>
        </is>
      </c>
      <c r="H6" s="9" t="inlineStr">
        <is>
          <t>PA</t>
        </is>
      </c>
    </row>
    <row r="7">
      <c r="A7" s="9" t="inlineStr">
        <is>
          <t>Contract Received</t>
        </is>
      </c>
      <c r="B7" s="9" t="inlineStr">
        <is>
          <t>EAP</t>
        </is>
      </c>
      <c r="C7" s="9" t="inlineStr">
        <is>
          <t>Termination</t>
        </is>
      </c>
      <c r="D7" s="9" t="inlineStr">
        <is>
          <t>CAQH Attestation</t>
        </is>
      </c>
      <c r="E7" s="9" t="inlineStr">
        <is>
          <t>Optum Behavioral</t>
        </is>
      </c>
      <c r="H7" s="9" t="inlineStr">
        <is>
          <t>LCSW</t>
        </is>
      </c>
    </row>
    <row r="8">
      <c r="A8" s="9" t="inlineStr">
        <is>
          <t>Contract Signed</t>
        </is>
      </c>
      <c r="B8" s="9" t="inlineStr">
        <is>
          <t>Other</t>
        </is>
      </c>
      <c r="D8" s="9" t="inlineStr">
        <is>
          <t>BLS</t>
        </is>
      </c>
      <c r="E8" s="9" t="inlineStr">
        <is>
          <t>Humana</t>
        </is>
      </c>
      <c r="H8" s="9" t="inlineStr">
        <is>
          <t>LPC</t>
        </is>
      </c>
    </row>
    <row r="9">
      <c r="A9" s="9" t="inlineStr">
        <is>
          <t>Approved</t>
        </is>
      </c>
      <c r="D9" s="9" t="inlineStr">
        <is>
          <t>ACLS</t>
        </is>
      </c>
      <c r="E9" s="9" t="inlineStr">
        <is>
          <t>Magellan</t>
        </is>
      </c>
      <c r="H9" s="9" t="inlineStr">
        <is>
          <t>LMFT</t>
        </is>
      </c>
    </row>
    <row r="10">
      <c r="A10" s="9" t="inlineStr">
        <is>
          <t>Effective / In-Network</t>
        </is>
      </c>
      <c r="D10" s="9" t="inlineStr">
        <is>
          <t>CPR</t>
        </is>
      </c>
      <c r="E10" s="9" t="inlineStr">
        <is>
          <t>Carelon Behavioral</t>
        </is>
      </c>
      <c r="H10" s="9" t="inlineStr">
        <is>
          <t>LMHC</t>
        </is>
      </c>
    </row>
    <row r="11">
      <c r="A11" s="9" t="inlineStr">
        <is>
          <t>Denied</t>
        </is>
      </c>
      <c r="D11" s="9" t="inlineStr">
        <is>
          <t>Other</t>
        </is>
      </c>
      <c r="E11" s="9" t="inlineStr">
        <is>
          <t>Centene / Ambetter</t>
        </is>
      </c>
      <c r="H11" s="9" t="inlineStr">
        <is>
          <t>PsyD</t>
        </is>
      </c>
    </row>
    <row r="12">
      <c r="A12" s="9" t="inlineStr">
        <is>
          <t>On Hold</t>
        </is>
      </c>
      <c r="E12" s="9" t="inlineStr">
        <is>
          <t>Molina</t>
        </is>
      </c>
      <c r="H12" s="9" t="inlineStr">
        <is>
          <t>PhD</t>
        </is>
      </c>
    </row>
    <row r="13">
      <c r="A13" s="9" t="inlineStr">
        <is>
          <t>Panel Closed</t>
        </is>
      </c>
      <c r="E13" s="9" t="inlineStr">
        <is>
          <t>Medicare Part B</t>
        </is>
      </c>
      <c r="H13" s="9" t="inlineStr">
        <is>
          <t>BCBA</t>
        </is>
      </c>
    </row>
    <row r="14">
      <c r="A14" s="9" t="inlineStr">
        <is>
          <t>Terminated</t>
        </is>
      </c>
      <c r="E14" s="9" t="inlineStr">
        <is>
          <t>Medicaid (your state)</t>
        </is>
      </c>
      <c r="H14" s="9" t="inlineStr">
        <is>
          <t>DC</t>
        </is>
      </c>
    </row>
    <row r="15">
      <c r="E15" s="9" t="inlineStr">
        <is>
          <t>TRICARE East</t>
        </is>
      </c>
      <c r="H15" s="9" t="inlineStr">
        <is>
          <t>DPT</t>
        </is>
      </c>
    </row>
    <row r="16">
      <c r="E16" s="9" t="inlineStr">
        <is>
          <t>TRICARE West</t>
        </is>
      </c>
      <c r="H16" s="9" t="inlineStr">
        <is>
          <t>OT</t>
        </is>
      </c>
    </row>
    <row r="17">
      <c r="E17" s="9" t="inlineStr">
        <is>
          <t>ComPsych</t>
        </is>
      </c>
      <c r="H17" s="9" t="inlineStr">
        <is>
          <t>OD</t>
        </is>
      </c>
    </row>
    <row r="18">
      <c r="E18" s="9" t="inlineStr">
        <is>
          <t>MHN</t>
        </is>
      </c>
      <c r="H18" s="9" t="inlineStr">
        <is>
          <t>DPM</t>
        </is>
      </c>
    </row>
    <row r="19">
      <c r="E19" s="9" t="inlineStr">
        <is>
          <t>Beacon</t>
        </is>
      </c>
      <c r="H19" s="9" t="inlineStr">
        <is>
          <t>RD</t>
        </is>
      </c>
    </row>
    <row r="20">
      <c r="E20" s="9" t="inlineStr">
        <is>
          <t>Kaiser</t>
        </is>
      </c>
      <c r="H20" s="9" t="inlineStr">
        <is>
          <t>SLP</t>
        </is>
      </c>
    </row>
    <row r="21">
      <c r="E21" s="9" t="inlineStr">
        <is>
          <t>Oscar</t>
        </is>
      </c>
    </row>
    <row r="22">
      <c r="E22" s="9" t="inlineStr">
        <is>
          <t>Oxford</t>
        </is>
      </c>
    </row>
    <row r="23">
      <c r="E23" s="9" t="inlineStr">
        <is>
          <t>Tufts</t>
        </is>
      </c>
    </row>
    <row r="24">
      <c r="E24" s="9" t="inlineStr">
        <is>
          <t>Harvard Pilgrim</t>
        </is>
      </c>
    </row>
    <row r="25">
      <c r="E25" s="9" t="inlineStr">
        <is>
          <t>Highmark</t>
        </is>
      </c>
    </row>
    <row r="26">
      <c r="E26" s="9" t="inlineStr">
        <is>
          <t>HCSC</t>
        </is>
      </c>
    </row>
    <row r="27">
      <c r="E27" s="9" t="inlineStr">
        <is>
          <t>Premera</t>
        </is>
      </c>
    </row>
    <row r="28">
      <c r="E28" s="9" t="inlineStr">
        <is>
          <t>Regence</t>
        </is>
      </c>
    </row>
    <row r="29">
      <c r="E29" s="9" t="inlineStr">
        <is>
          <t>UPMC</t>
        </is>
      </c>
    </row>
    <row r="30">
      <c r="E30" s="9" t="inlineStr">
        <is>
          <t>Wellcare</t>
        </is>
      </c>
    </row>
    <row r="31">
      <c r="E31" s="9" t="inlineStr">
        <is>
          <t>Other</t>
        </is>
      </c>
    </row>
    <row r="34">
      <c r="A34" s="14" t="inlineStr">
        <is>
          <t>Add your own payers, practices and staff here and they appear in the dropdowns. Insert a new row inside a list rather than typing below the last one: inserting makes the dropdown grow with it, typing underneath does not.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B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8" customWidth="1" min="2" max="2"/>
  </cols>
  <sheetData>
    <row r="2">
      <c r="B2" s="15" t="inlineStr">
        <is>
          <t>When you outgrow this</t>
        </is>
      </c>
    </row>
    <row r="3">
      <c r="B3" s="9" t="inlineStr"/>
    </row>
    <row r="4">
      <c r="B4" s="16" t="inlineStr">
        <is>
          <t>We make software that does these things, so we are not a neutral source of advice about</t>
        </is>
      </c>
    </row>
    <row r="5">
      <c r="B5" s="16" t="inlineStr">
        <is>
          <t>spreadsheets. We have tried to keep this page accurate anyway.</t>
        </is>
      </c>
    </row>
    <row r="6">
      <c r="B6" s="9" t="inlineStr"/>
    </row>
    <row r="7">
      <c r="B7" s="9" t="inlineStr">
        <is>
          <t>This file works well for roughly one practice, a handful of providers, a few payers each,</t>
        </is>
      </c>
    </row>
    <row r="8">
      <c r="B8" s="9" t="inlineStr">
        <is>
          <t>and one person keeping it up to date. Thousands of people run their credentialing exactly</t>
        </is>
      </c>
    </row>
    <row r="9">
      <c r="B9" s="9" t="inlineStr">
        <is>
          <t>like this and are fine.</t>
        </is>
      </c>
    </row>
    <row r="10">
      <c r="B10" s="9" t="inlineStr"/>
    </row>
    <row r="11">
      <c r="B11" s="17" t="inlineStr">
        <is>
          <t>It starts to fail in specific, predictable ways.</t>
        </is>
      </c>
    </row>
    <row r="12">
      <c r="B12" s="9" t="inlineStr"/>
    </row>
    <row r="13">
      <c r="B13" s="9" t="inlineStr">
        <is>
          <t>It cannot tell two people apart. When more than one person works the list, there is no</t>
        </is>
      </c>
    </row>
    <row r="14">
      <c r="B14" s="9" t="inlineStr">
        <is>
          <t>record of who is responsible for what, and the honest answer to "who is chasing Aetna" is</t>
        </is>
      </c>
    </row>
    <row r="15">
      <c r="B15" s="9" t="inlineStr">
        <is>
          <t>that nobody knows.</t>
        </is>
      </c>
    </row>
    <row r="16">
      <c r="B16" s="9" t="inlineStr"/>
    </row>
    <row r="17">
      <c r="B17" s="9" t="inlineStr">
        <is>
          <t>It will not tell you anything. Every warning in this file only exists while somebody has</t>
        </is>
      </c>
    </row>
    <row r="18">
      <c r="B18" s="9" t="inlineStr">
        <is>
          <t>it open. Nothing arrives in your inbox, so a licence can expire on a weekend and nobody</t>
        </is>
      </c>
    </row>
    <row r="19">
      <c r="B19" s="9" t="inlineStr">
        <is>
          <t>finds out until a claim comes back denied.</t>
        </is>
      </c>
    </row>
    <row r="20">
      <c r="B20" s="9" t="inlineStr"/>
    </row>
    <row r="21">
      <c r="B21" s="9" t="inlineStr">
        <is>
          <t>It keeps no history. There is no record of what was true last month, so when a practice</t>
        </is>
      </c>
    </row>
    <row r="22">
      <c r="B22" s="9" t="inlineStr">
        <is>
          <t>asks what you did for them in August, the file cannot answer and neither can you.</t>
        </is>
      </c>
    </row>
    <row r="23">
      <c r="B23" s="9" t="inlineStr"/>
    </row>
    <row r="24">
      <c r="B24" s="9" t="inlineStr">
        <is>
          <t>It keeps the paperwork somewhere else. The certificates sit in email and in folders on</t>
        </is>
      </c>
    </row>
    <row r="25">
      <c r="B25" s="9" t="inlineStr">
        <is>
          <t>somebody's computer, and nothing connects a row in this file to the document it</t>
        </is>
      </c>
    </row>
    <row r="26">
      <c r="B26" s="9" t="inlineStr">
        <is>
          <t>refers to.</t>
        </is>
      </c>
    </row>
    <row r="27">
      <c r="B27" s="9" t="inlineStr"/>
    </row>
    <row r="28">
      <c r="B28" s="9" t="inlineStr">
        <is>
          <t>It has no way to show a client. When a practice asks where things stand, somebody rewrites</t>
        </is>
      </c>
    </row>
    <row r="29">
      <c r="B29" s="9" t="inlineStr">
        <is>
          <t>all of this into an email by hand, and does it again next month.</t>
        </is>
      </c>
    </row>
    <row r="30">
      <c r="B30" s="9" t="inlineStr"/>
    </row>
    <row r="31">
      <c r="B31" s="9" t="inlineStr">
        <is>
          <t>It belongs to whoever built it. When that person leaves, the file often leaves with</t>
        </is>
      </c>
    </row>
    <row r="32">
      <c r="B32" s="9" t="inlineStr">
        <is>
          <t>them. What stays behind is missing everything they kept in their head: which rows were</t>
        </is>
      </c>
    </row>
    <row r="33">
      <c r="B33" s="9" t="inlineStr">
        <is>
          <t>still current, which had been abandoned, and what the next step was on each one.</t>
        </is>
      </c>
    </row>
    <row r="34">
      <c r="B34" s="9" t="inlineStr"/>
    </row>
    <row r="35">
      <c r="B35" s="18" t="inlineStr">
        <is>
          <t>If none of that describes you, keep using this and ignore us.</t>
        </is>
      </c>
    </row>
    <row r="36">
      <c r="B36" s="9" t="inlineStr"/>
    </row>
    <row r="37">
      <c r="B37" s="9" t="inlineStr">
        <is>
          <t>If several of them do, that is the point where software of this kind starts to be worth</t>
        </is>
      </c>
    </row>
    <row r="38">
      <c r="B38" s="9" t="inlineStr">
        <is>
          <t>paying for. We build PayerHarbor for billing companies that run credentialing as a service for</t>
        </is>
      </c>
    </row>
    <row r="39">
      <c r="B39" s="9" t="inlineStr">
        <is>
          <t>many practices. We are not a credentialing service and we will not fill in your</t>
        </is>
      </c>
    </row>
    <row r="40">
      <c r="B40" s="9" t="inlineStr">
        <is>
          <t>applications.</t>
        </is>
      </c>
    </row>
    <row r="41">
      <c r="B41" s="9" t="inlineStr"/>
    </row>
    <row r="42">
      <c r="B42" s="25" t="inlineStr">
        <is>
          <t>payerharbor.com    satish@payerharbor.com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PayerHarbor</dc:creator>
  <dc:title>PayerHarbor Credentialing and Payer Enrolment Tracker</dc:title>
  <dc:description>Free payer enrolment tracker. One row per provider, per payer. payerharbor.com</dc:description>
  <dcterms:created xsi:type="dcterms:W3CDTF">2026-08-18T21:32:53Z</dcterms:created>
  <dcterms:modified xsi:type="dcterms:W3CDTF">2026-08-18T21:32:53Z</dcterms:modified>
</cp:coreProperties>
</file>